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Pag Web\documentos\Cuenta Publica\"/>
    </mc:Choice>
  </mc:AlternateContent>
  <bookViews>
    <workbookView xWindow="0" yWindow="0" windowWidth="28800" windowHeight="12435" activeTab="5"/>
  </bookViews>
  <sheets>
    <sheet name="BIENES INMUEBLES" sheetId="1" r:id="rId1"/>
    <sheet name="BIENES MUEBLES" sheetId="2" r:id="rId2"/>
    <sheet name="Software" sheetId="3" r:id="rId3"/>
    <sheet name="Depreciacion" sheetId="4" r:id="rId4"/>
    <sheet name="Rel. cuentas bancarias" sheetId="5" r:id="rId5"/>
    <sheet name="Rel esquemas bursatil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" l="1"/>
  <c r="D27" i="4" s="1"/>
  <c r="D21" i="3"/>
  <c r="D12" i="3"/>
  <c r="D31" i="3" s="1"/>
  <c r="D150" i="2"/>
  <c r="D146" i="2"/>
  <c r="D143" i="2"/>
  <c r="D140" i="2"/>
  <c r="D137" i="2"/>
  <c r="D134" i="2"/>
  <c r="D132" i="2" s="1"/>
  <c r="D130" i="2"/>
  <c r="D129" i="2" s="1"/>
  <c r="D127" i="2"/>
  <c r="D123" i="2"/>
  <c r="D120" i="2"/>
  <c r="D118" i="2" s="1"/>
  <c r="D111" i="2"/>
  <c r="D107" i="2"/>
  <c r="D100" i="2"/>
  <c r="D97" i="2"/>
  <c r="D95" i="2"/>
  <c r="D87" i="2"/>
  <c r="D74" i="2"/>
  <c r="D71" i="2"/>
  <c r="D61" i="2"/>
  <c r="D59" i="2" s="1"/>
  <c r="D36" i="2"/>
  <c r="D35" i="2"/>
  <c r="D30" i="2"/>
  <c r="D28" i="2"/>
  <c r="D27" i="2"/>
  <c r="D23" i="2"/>
  <c r="D21" i="2"/>
  <c r="D20" i="2"/>
  <c r="D19" i="2"/>
  <c r="D17" i="2" s="1"/>
  <c r="D15" i="2"/>
  <c r="D14" i="2"/>
  <c r="D12" i="2"/>
  <c r="D11" i="2" s="1"/>
  <c r="D24" i="1"/>
  <c r="D38" i="2" l="1"/>
  <c r="D9" i="2"/>
  <c r="D57" i="2"/>
</calcChain>
</file>

<file path=xl/sharedStrings.xml><?xml version="1.0" encoding="utf-8"?>
<sst xmlns="http://schemas.openxmlformats.org/spreadsheetml/2006/main" count="268" uniqueCount="172">
  <si>
    <t>Cuenta Pública 2018</t>
  </si>
  <si>
    <t>Relación de Bienes Inmuebles, Infraestructura y Construcción en Proceso</t>
  </si>
  <si>
    <t>Valor en Libros al 31 de Diciembre de 2018.</t>
  </si>
  <si>
    <t>(Pesos)</t>
  </si>
  <si>
    <t>Instituto de Cultura Física y Deporte del Estado de Zacatecas</t>
  </si>
  <si>
    <t>Código</t>
  </si>
  <si>
    <t>Descripción</t>
  </si>
  <si>
    <t>Valor en Libros</t>
  </si>
  <si>
    <t>TERRENO</t>
  </si>
  <si>
    <t>EDIFICIOS NO  RESIDENCIALES</t>
  </si>
  <si>
    <t>CONSTRUCCIONES EN PROCESO</t>
  </si>
  <si>
    <t>TOTAL</t>
  </si>
  <si>
    <r>
      <rPr>
        <b/>
        <sz val="11"/>
        <color rgb="FF000000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La construcción en proceso corresponde a la obra realizada en el Orito, la cual ya fue finalizada; sin embargo, aún no se cuenta con las escrituras correspondientes.</t>
    </r>
  </si>
  <si>
    <t>Anexo/1</t>
  </si>
  <si>
    <t>Relación de Bienes Muebles</t>
  </si>
  <si>
    <t>1.2.4</t>
  </si>
  <si>
    <t>BIENES MUEBLES</t>
  </si>
  <si>
    <t>1.2.4.1</t>
  </si>
  <si>
    <t>MOBILIARIO Y EQUIPO DE ADMINISTRACIÓN</t>
  </si>
  <si>
    <t>1.2.4.1.1</t>
  </si>
  <si>
    <t>MUEBLES DE OFICINA Y ESTANTERÍA</t>
  </si>
  <si>
    <t>1.2.4.1.2</t>
  </si>
  <si>
    <t>MUEBLES, EXCEPTO DE OFICINA Y ESTANTERÍA</t>
  </si>
  <si>
    <t>1.2.4.1.3</t>
  </si>
  <si>
    <t>EQUIPO DE CÓMPUTO Y TECNOLOGIAS DE LA INFORMACIÓN</t>
  </si>
  <si>
    <t>1.2.4.1.9</t>
  </si>
  <si>
    <t>OTROS MOBILIARIOS Y EQUIPOS DE ADMINISTRACIÓN</t>
  </si>
  <si>
    <t>1.2.4.2</t>
  </si>
  <si>
    <t>MOBILIARIO Y EQUIPO EDUCACIONAL Y RECREATIVO</t>
  </si>
  <si>
    <t>1.2.4.2.1</t>
  </si>
  <si>
    <t>EQUIPO EDUCACIONAL</t>
  </si>
  <si>
    <t>1.2.4.2.2</t>
  </si>
  <si>
    <t>APARATOS DEPORTIVOS</t>
  </si>
  <si>
    <t>1.2.4.2.3</t>
  </si>
  <si>
    <t>CÁMARAS FOTOGRÁFICAS Y DE VIDEO</t>
  </si>
  <si>
    <t>1.2.4.2.9</t>
  </si>
  <si>
    <t>OTRO MOBILIARIO Y EQUIPO EDUCACIONAL Y RECREATIVO</t>
  </si>
  <si>
    <t>1.2.4.3</t>
  </si>
  <si>
    <t>EQUIPO E INSTRUMENTAL MEDICO Y DE LABORATORIO</t>
  </si>
  <si>
    <t>1.2.4.3.1</t>
  </si>
  <si>
    <t>EQUIPO MEDICO Y DE LABORATORIO</t>
  </si>
  <si>
    <t>1.2.4.3.2</t>
  </si>
  <si>
    <t>INSTRUMENTAL MEDICO</t>
  </si>
  <si>
    <t>1.2.4.4</t>
  </si>
  <si>
    <t>EQUIPO DE TRANSPORTE</t>
  </si>
  <si>
    <t>1.2.4.4.1</t>
  </si>
  <si>
    <t>AUTOMÓVILES Y EQUIPO TERRESTRE</t>
  </si>
  <si>
    <t>1.2.4.6</t>
  </si>
  <si>
    <t>MAQUINARIA, OTROS EQUIPOS Y HERRAMIENTAS</t>
  </si>
  <si>
    <t>1.2.4.6.1</t>
  </si>
  <si>
    <t>MAQUINARIA Y EQUIPO AGROPECUARIO</t>
  </si>
  <si>
    <t>1.2.4.6.2</t>
  </si>
  <si>
    <t>MAQUINARIA Y EQUIPO INDUSTRIAL</t>
  </si>
  <si>
    <t>1.2.4.6.4</t>
  </si>
  <si>
    <t>SISTEMAS DE AIRE ACONDICIONADO</t>
  </si>
  <si>
    <t>1.2.4.6.6</t>
  </si>
  <si>
    <t>EQUIPO DE GENERACION ELECTRICA, APARATOS Y ACCESORIOS ELECTRICOS</t>
  </si>
  <si>
    <t>1.2.4.6.7</t>
  </si>
  <si>
    <t>HERRAMIENTAS Y MAQUINAS-HERRAMIENTAS</t>
  </si>
  <si>
    <t>1.2.4.6.9</t>
  </si>
  <si>
    <t>OTROS EQUIPOS</t>
  </si>
  <si>
    <r>
      <rPr>
        <b/>
        <sz val="11"/>
        <color rgb="FF000000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El presente anexo es un resúmen de los bienes muebles, presentandose de manera desagregada en la hoja dos, que se adjunta en el documento.</t>
    </r>
  </si>
  <si>
    <t>Anexo/2</t>
  </si>
  <si>
    <t>1.2.4.</t>
  </si>
  <si>
    <t>1.2.4.1.</t>
  </si>
  <si>
    <t>MUEBLES DE OFICINA Y ESTANTERIA</t>
  </si>
  <si>
    <t>1 SILLA EJECUTIVA, 2 SILLAS SECRETARIALES, 1 MUEBLE DE OFICINA, 2 GAVETA CON CAJON, 1 ESCRITORIO PARA OFICINA Y UN VIDRIO PARAESCRITORIO</t>
  </si>
  <si>
    <t>3 ESCRITORIOS PARA OFICINA</t>
  </si>
  <si>
    <t>3 SILLAS SECRETARIAL Y 1 MESA</t>
  </si>
  <si>
    <t>ESTANTE ROPA MINEROS</t>
  </si>
  <si>
    <t>6 MESA Y 50 SILLAS</t>
  </si>
  <si>
    <t>MOBILIARIO PARA OFICINA</t>
  </si>
  <si>
    <t>MUEBLES DE OFICINA Y ESTANTES</t>
  </si>
  <si>
    <t>MUEBLES EXCEPTO DE OFICINA Y ESTANTERÍA</t>
  </si>
  <si>
    <t>MUEBLES EXCEPTO DE OFICINA</t>
  </si>
  <si>
    <t>EQUIPO DE COMPUTO Y TECNOLOGIAS DE LA INFORMACIÓN</t>
  </si>
  <si>
    <t>1 EQUIPO DE COMPUTO MULTIFUNCIONAL</t>
  </si>
  <si>
    <t>4 ESCANER PORTATIL SIMPLE Y 1 HP SCANERJET 2000</t>
  </si>
  <si>
    <t xml:space="preserve">1 IMPRESORA HP MULTIFUNCIONAL, 6 LAPTOP, </t>
  </si>
  <si>
    <t>1 EQUIPO DE COMPUTO, 2 IMPRESORAS HP Y 1 IMPRESORA MULTIFUNCIONAL</t>
  </si>
  <si>
    <t>2 MULTIFUNCIONAL EPSON L4150 ECOTANK WIFI</t>
  </si>
  <si>
    <t>1 EQUIPO DE COMPUTO, 2 IMRESORAS HP, 3 IMPRESORA MULTIFUNCIONAL</t>
  </si>
  <si>
    <t xml:space="preserve">MULTIFUNCIONAL, 2 MULTIFUNCIONAL </t>
  </si>
  <si>
    <t>1 CAMARA DE VIDEO, 2 PANTALLAS 32', 3 CABLES RCA 4 TRIPIE</t>
  </si>
  <si>
    <t>EQUIPO DE COMPUTO</t>
  </si>
  <si>
    <t>OTROS MOBILIARIOS Y EQUIPO DE ADMINITRACION</t>
  </si>
  <si>
    <t>1 ARCHIVERO</t>
  </si>
  <si>
    <t>6 SILLAS SECRETARIALES, 5 CUBICULOS PARA ESCRITORIO, 2 ESCRITORIOS, 15 LOCKER DE 4 PUERTAS Y CERRADURA</t>
  </si>
  <si>
    <t>1 ESCRITORIO Y 1 ARCHIVERO</t>
  </si>
  <si>
    <t>4 TABLEROS DE BASQUETBOL, 1COMPUTADORA INTEL J4005</t>
  </si>
  <si>
    <t>MAQUINA PARA LANZAR CONFETI</t>
  </si>
  <si>
    <t>OTROS MOBILIARIOS</t>
  </si>
  <si>
    <t>1.2.4.2.</t>
  </si>
  <si>
    <t>EQUIPO EDUCACIONAL Y RECREATIVO</t>
  </si>
  <si>
    <t>13 APARATOS DE GIMNASIA DE DIFERENTES TAMAÑOS</t>
  </si>
  <si>
    <t>MATERIAL DEPORTIVO</t>
  </si>
  <si>
    <t>EQUIPO DE GIMNASIA</t>
  </si>
  <si>
    <t>1 COMBO 2: ONE4ALL + 8 ANTENAS</t>
  </si>
  <si>
    <t>CAMARAS FOTOGRAFICAS Y DE VIDEO</t>
  </si>
  <si>
    <t>1 CAMARA CANNON EOS T71 EF-S 18.135 MM</t>
  </si>
  <si>
    <t>4 TOLDOS</t>
  </si>
  <si>
    <t>1 TRAMPOLIN PARA USO GIMNASTICO Y 2 COLCHONES PARA GIMNASIA</t>
  </si>
  <si>
    <t>1.2.4.3.</t>
  </si>
  <si>
    <t>EQUIPO MEDICO Y LABORATORIO</t>
  </si>
  <si>
    <t>INSTRUMENTAL MEDICO Y LABORATORIO</t>
  </si>
  <si>
    <t>1.2.4.4.</t>
  </si>
  <si>
    <t>AUTOMOVILES Y EQUIPO TERRESTRE</t>
  </si>
  <si>
    <t>1.2.4.6.</t>
  </si>
  <si>
    <t>EQUIPO DE AIRE ACONDICIONADO</t>
  </si>
  <si>
    <t>1.2.4.6.5</t>
  </si>
  <si>
    <t>1 COMPRENSOR</t>
  </si>
  <si>
    <t>HERRAMIENTAS Y MAQUINARIA</t>
  </si>
  <si>
    <t>2 TECNOTANQUES 1 SERVICIO LOGISTICO</t>
  </si>
  <si>
    <t>1 ASPIRADORA PARA ALBERCA JACOBO QUIRINO</t>
  </si>
  <si>
    <t>TRACTOR PODADOR PARA MENTENIMIENTO DE JARDINES INCUFIDEZ</t>
  </si>
  <si>
    <t>EQUIPO DE SONIDO PARA DIFERENTES EVENTOS DEPORTIVOS</t>
  </si>
  <si>
    <t>Relación de Activos Intangibles</t>
  </si>
  <si>
    <t>SOFTWARE</t>
  </si>
  <si>
    <t>PAQUETE DE FACTURACION DEL INGRESO</t>
  </si>
  <si>
    <t>SUMINISTRO DE LICENCIA DE SEGURIDAD</t>
  </si>
  <si>
    <t>PAQUETE CONTPAQ NOMINA</t>
  </si>
  <si>
    <t>ACTUALIZACIONES DE CONTPAQ NOMINA</t>
  </si>
  <si>
    <t>OTROS ACTIVOS INTANGIBLES</t>
  </si>
  <si>
    <t>CESION DE DERECHOS Y OBLIGACIONES CONTRATO No. 033/2017</t>
  </si>
  <si>
    <t>PAGO DE DERECHOS DE JUGADRO JERIME ANDER</t>
  </si>
  <si>
    <t>PAGO DE DERECHOS DE JUGADOR MATTHEW KEMP GWYNNE</t>
  </si>
  <si>
    <t>ACTIVOS INTANGIBLES</t>
  </si>
  <si>
    <r>
      <rPr>
        <b/>
        <sz val="11"/>
        <color rgb="FF000000"/>
        <rFont val="Calibri"/>
        <family val="2"/>
      </rPr>
      <t>NOTA:</t>
    </r>
    <r>
      <rPr>
        <sz val="11"/>
        <color rgb="FF000000"/>
        <rFont val="Calibri"/>
        <family val="2"/>
      </rPr>
      <t xml:space="preserve"> El presente anexo es un resúmen de los activos intangibles, presentandose de manera desagregada.</t>
    </r>
  </si>
  <si>
    <t>Anexo/3</t>
  </si>
  <si>
    <t xml:space="preserve">        Relación de Depreciación, Deterioro y Amortización Acumulada de Bienes</t>
  </si>
  <si>
    <t>DEPRECIACIÓN</t>
  </si>
  <si>
    <t>MOBILIARIO, EQUIPO EDUCACIONAL Y RECREATIVO</t>
  </si>
  <si>
    <t>EQUIPO DE TRASPORTE</t>
  </si>
  <si>
    <r>
      <rPr>
        <b/>
        <sz val="11"/>
        <color rgb="FF000000"/>
        <rFont val="Calibri"/>
        <family val="2"/>
      </rPr>
      <t>NOTA:</t>
    </r>
    <r>
      <rPr>
        <sz val="11"/>
        <color rgb="FF000000"/>
        <rFont val="Calibri"/>
        <family val="2"/>
      </rPr>
      <t xml:space="preserve"> En el presente anexo, de Depreciación de Activos Fijos, se esta trabajando para dar de baja los activos no localizados, reevaluarlos activos totalmente depreciados y que aún están en uso, identificar los bienes muebles en comodato, conciliar la información del SAAF contra el SIIF, para estar encondiciones de cargar la información real en el SIIF y proceder a efectuar las depreciaciones de ejercicios anteriores. </t>
    </r>
  </si>
  <si>
    <t>Anexo/4</t>
  </si>
  <si>
    <t>Relación de Cuentas Bancarias Productivas Específicas</t>
  </si>
  <si>
    <t xml:space="preserve"> del 1 de enero al 31 de diciembre de 2018</t>
  </si>
  <si>
    <t>Fondo, Programa o Convenio</t>
  </si>
  <si>
    <t>Datos de la Cuenta Bancaria</t>
  </si>
  <si>
    <t>Institución Bancaria</t>
  </si>
  <si>
    <t>Número de Cuenta</t>
  </si>
  <si>
    <t>Programa de Ejercicios Anteriores 2013, Recurso Federal.</t>
  </si>
  <si>
    <t>HSBC</t>
  </si>
  <si>
    <t>Recurso Estatal Cuenta Concentradora</t>
  </si>
  <si>
    <t>BANORTE</t>
  </si>
  <si>
    <t>CAPITULO 1000.</t>
  </si>
  <si>
    <t>ALBERCA OLIMPICA CENTENARIO.</t>
  </si>
  <si>
    <t>ALBERCA OLIMPICA DE ZACATECAS Y ALBERCA JACOBO QUIRINO</t>
  </si>
  <si>
    <t>CAPITULO 4000.</t>
  </si>
  <si>
    <t>CAPITULO 2000 Y 3000.</t>
  </si>
  <si>
    <t>GASTO OPERATIVO</t>
  </si>
  <si>
    <t>5601</t>
  </si>
  <si>
    <t>CONADEMS</t>
  </si>
  <si>
    <t>BANCOMER</t>
  </si>
  <si>
    <t>CEDEM</t>
  </si>
  <si>
    <t>9073</t>
  </si>
  <si>
    <t>ALTO RENDIMIENTO</t>
  </si>
  <si>
    <t>0470</t>
  </si>
  <si>
    <t>ACTIVACIÓN FÍSICA</t>
  </si>
  <si>
    <t>0519</t>
  </si>
  <si>
    <t>ACTIVACIÓN FISICA</t>
  </si>
  <si>
    <t>MONEX</t>
  </si>
  <si>
    <t>3302</t>
  </si>
  <si>
    <t>Relación de Esquemas Bursátiles y de Coberturas Financieras</t>
  </si>
  <si>
    <t>Institución</t>
  </si>
  <si>
    <t>Tipo de Cobertura</t>
  </si>
  <si>
    <t>Fecha de Contratación</t>
  </si>
  <si>
    <t>Fecha de Vencimiento</t>
  </si>
  <si>
    <t>Base de Cobertura</t>
  </si>
  <si>
    <t>Cobertura</t>
  </si>
  <si>
    <t>Costo de la Cobertura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</si>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</sst>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dd/mmm/yyyy"/>
    <numFmt numFmtId="165" formatCode="_-&quot;$&quot;* #,##0_-;\-&quot;$&quot;* #,##0_-;_-&quot;$&quot;* &quot;-&quot;??_-;_-@_-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14"/>
      <color rgb="FFFFFFFF"/>
      <name val="Calibri"/>
      <family val="2"/>
    </font>
    <font>
      <sz val="10"/>
      <name val="Calibri"/>
      <family val="2"/>
    </font>
    <font>
      <sz val="11"/>
      <color rgb="FF1A18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48235"/>
        <bgColor rgb="FF000000"/>
      </patternFill>
    </fill>
    <fill>
      <patternFill patternType="solid">
        <fgColor rgb="FF336600"/>
        <bgColor rgb="FF000000"/>
      </patternFill>
    </fill>
    <fill>
      <patternFill patternType="solid">
        <fgColor rgb="FFFFFFFF"/>
        <bgColor rgb="FF000000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833C0C"/>
      </left>
      <right/>
      <top/>
      <bottom/>
      <diagonal/>
    </border>
    <border>
      <left/>
      <right style="medium">
        <color rgb="FF833C0C"/>
      </right>
      <top/>
      <bottom/>
      <diagonal/>
    </border>
    <border>
      <left style="medium">
        <color rgb="FF833C0C"/>
      </left>
      <right/>
      <top/>
      <bottom style="medium">
        <color rgb="FF833C0C"/>
      </bottom>
      <diagonal/>
    </border>
    <border>
      <left/>
      <right/>
      <top/>
      <bottom style="medium">
        <color rgb="FF833C0C"/>
      </bottom>
      <diagonal/>
    </border>
    <border>
      <left/>
      <right style="medium">
        <color rgb="FF833C0C"/>
      </right>
      <top/>
      <bottom style="medium">
        <color rgb="FF833C0C"/>
      </bottom>
      <diagonal/>
    </border>
    <border>
      <left style="medium">
        <color rgb="FF375623"/>
      </left>
      <right/>
      <top/>
      <bottom/>
      <diagonal/>
    </border>
    <border>
      <left/>
      <right style="medium">
        <color rgb="FF375623"/>
      </right>
      <top/>
      <bottom/>
      <diagonal/>
    </border>
    <border>
      <left style="medium">
        <color rgb="FF3756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375623"/>
      </right>
      <top style="thin">
        <color indexed="64"/>
      </top>
      <bottom style="thin">
        <color indexed="64"/>
      </bottom>
      <diagonal/>
    </border>
    <border>
      <left style="medium">
        <color rgb="FF375623"/>
      </left>
      <right style="thin">
        <color indexed="64"/>
      </right>
      <top style="thin">
        <color indexed="64"/>
      </top>
      <bottom style="medium">
        <color rgb="FF3756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375623"/>
      </bottom>
      <diagonal/>
    </border>
    <border>
      <left style="thin">
        <color indexed="64"/>
      </left>
      <right style="medium">
        <color rgb="FF375623"/>
      </right>
      <top style="thin">
        <color indexed="64"/>
      </top>
      <bottom style="medium">
        <color rgb="FF375623"/>
      </bottom>
      <diagonal/>
    </border>
    <border>
      <left style="medium">
        <color rgb="FF336600"/>
      </left>
      <right/>
      <top style="medium">
        <color rgb="FF336600"/>
      </top>
      <bottom/>
      <diagonal/>
    </border>
    <border>
      <left/>
      <right/>
      <top style="medium">
        <color rgb="FF336600"/>
      </top>
      <bottom/>
      <diagonal/>
    </border>
    <border>
      <left/>
      <right style="medium">
        <color rgb="FF336600"/>
      </right>
      <top style="medium">
        <color rgb="FF336600"/>
      </top>
      <bottom/>
      <diagonal/>
    </border>
    <border>
      <left style="medium">
        <color rgb="FF336600"/>
      </left>
      <right/>
      <top/>
      <bottom/>
      <diagonal/>
    </border>
    <border>
      <left/>
      <right style="medium">
        <color rgb="FF336600"/>
      </right>
      <top/>
      <bottom/>
      <diagonal/>
    </border>
    <border>
      <left style="medium">
        <color rgb="FF336600"/>
      </left>
      <right/>
      <top/>
      <bottom style="medium">
        <color rgb="FF336600"/>
      </bottom>
      <diagonal/>
    </border>
    <border>
      <left/>
      <right/>
      <top/>
      <bottom style="medium">
        <color rgb="FF336600"/>
      </bottom>
      <diagonal/>
    </border>
    <border>
      <left/>
      <right style="medium">
        <color rgb="FF336600"/>
      </right>
      <top/>
      <bottom style="medium">
        <color rgb="FF336600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833C0C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833C0C"/>
      </right>
      <top/>
      <bottom style="thin">
        <color indexed="64"/>
      </bottom>
      <diagonal/>
    </border>
    <border>
      <left style="medium">
        <color rgb="FF833C0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833C0C"/>
      </right>
      <top style="thin">
        <color indexed="64"/>
      </top>
      <bottom style="thin">
        <color indexed="64"/>
      </bottom>
      <diagonal/>
    </border>
    <border>
      <left style="medium">
        <color rgb="FF833C0C"/>
      </left>
      <right style="thin">
        <color indexed="64"/>
      </right>
      <top/>
      <bottom style="medium">
        <color rgb="FF833C0C"/>
      </bottom>
      <diagonal/>
    </border>
    <border>
      <left style="thin">
        <color indexed="64"/>
      </left>
      <right style="thin">
        <color indexed="64"/>
      </right>
      <top/>
      <bottom style="medium">
        <color rgb="FF833C0C"/>
      </bottom>
      <diagonal/>
    </border>
    <border>
      <left style="thin">
        <color indexed="64"/>
      </left>
      <right style="medium">
        <color rgb="FF833C0C"/>
      </right>
      <top/>
      <bottom style="medium">
        <color rgb="FF833C0C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rgb="FF525252"/>
      </left>
      <right style="thin">
        <color rgb="FF525252"/>
      </right>
      <top style="medium">
        <color rgb="FF525252"/>
      </top>
      <bottom/>
      <diagonal/>
    </border>
    <border>
      <left style="thin">
        <color rgb="FF525252"/>
      </left>
      <right style="thin">
        <color rgb="FF525252"/>
      </right>
      <top style="medium">
        <color rgb="FF525252"/>
      </top>
      <bottom/>
      <diagonal/>
    </border>
    <border>
      <left style="thin">
        <color rgb="FF525252"/>
      </left>
      <right style="medium">
        <color rgb="FF525252"/>
      </right>
      <top style="medium">
        <color rgb="FF525252"/>
      </top>
      <bottom/>
      <diagonal/>
    </border>
    <border>
      <left style="medium">
        <color rgb="FF525252"/>
      </left>
      <right style="thin">
        <color rgb="FF525252"/>
      </right>
      <top/>
      <bottom/>
      <diagonal/>
    </border>
    <border>
      <left style="thin">
        <color rgb="FF525252"/>
      </left>
      <right style="thin">
        <color rgb="FF525252"/>
      </right>
      <top/>
      <bottom/>
      <diagonal/>
    </border>
    <border>
      <left style="thin">
        <color rgb="FF525252"/>
      </left>
      <right style="medium">
        <color rgb="FF525252"/>
      </right>
      <top/>
      <bottom/>
      <diagonal/>
    </border>
    <border>
      <left style="medium">
        <color rgb="FF525252"/>
      </left>
      <right style="thin">
        <color rgb="FF525252"/>
      </right>
      <top/>
      <bottom style="medium">
        <color rgb="FF525252"/>
      </bottom>
      <diagonal/>
    </border>
    <border>
      <left style="thin">
        <color rgb="FF525252"/>
      </left>
      <right style="thin">
        <color rgb="FF525252"/>
      </right>
      <top/>
      <bottom style="medium">
        <color rgb="FF525252"/>
      </bottom>
      <diagonal/>
    </border>
    <border>
      <left style="thin">
        <color rgb="FF525252"/>
      </left>
      <right style="medium">
        <color rgb="FF525252"/>
      </right>
      <top/>
      <bottom style="medium">
        <color rgb="FF525252"/>
      </bottom>
      <diagonal/>
    </border>
    <border>
      <left style="medium">
        <color rgb="FF525252"/>
      </left>
      <right/>
      <top style="medium">
        <color rgb="FF525252"/>
      </top>
      <bottom/>
      <diagonal/>
    </border>
    <border>
      <left/>
      <right/>
      <top style="medium">
        <color rgb="FF525252"/>
      </top>
      <bottom/>
      <diagonal/>
    </border>
    <border>
      <left/>
      <right style="medium">
        <color rgb="FF525252"/>
      </right>
      <top style="medium">
        <color rgb="FF525252"/>
      </top>
      <bottom/>
      <diagonal/>
    </border>
    <border>
      <left style="medium">
        <color rgb="FF525252"/>
      </left>
      <right/>
      <top/>
      <bottom/>
      <diagonal/>
    </border>
    <border>
      <left/>
      <right style="medium">
        <color rgb="FF525252"/>
      </right>
      <top/>
      <bottom/>
      <diagonal/>
    </border>
    <border>
      <left style="medium">
        <color rgb="FF525252"/>
      </left>
      <right/>
      <top/>
      <bottom style="medium">
        <color rgb="FF525252"/>
      </bottom>
      <diagonal/>
    </border>
    <border>
      <left/>
      <right/>
      <top/>
      <bottom style="medium">
        <color rgb="FF525252"/>
      </bottom>
      <diagonal/>
    </border>
    <border>
      <left/>
      <right style="medium">
        <color rgb="FF525252"/>
      </right>
      <top/>
      <bottom style="medium">
        <color rgb="FF52525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center"/>
    </xf>
    <xf numFmtId="3" fontId="3" fillId="0" borderId="3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/>
    <xf numFmtId="3" fontId="2" fillId="2" borderId="3" xfId="0" applyNumberFormat="1" applyFont="1" applyFill="1" applyBorder="1"/>
    <xf numFmtId="0" fontId="3" fillId="0" borderId="2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justify" wrapText="1"/>
    </xf>
    <xf numFmtId="0" fontId="3" fillId="0" borderId="3" xfId="0" applyFont="1" applyFill="1" applyBorder="1" applyAlignment="1">
      <alignment horizontal="justify" wrapText="1"/>
    </xf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0" xfId="0" applyFont="1" applyFill="1" applyBorder="1" applyAlignment="1">
      <alignment horizontal="right"/>
    </xf>
    <xf numFmtId="3" fontId="2" fillId="0" borderId="0" xfId="0" applyNumberFormat="1" applyFont="1" applyFill="1" applyBorder="1"/>
    <xf numFmtId="3" fontId="2" fillId="2" borderId="1" xfId="0" applyNumberFormat="1" applyFont="1" applyFill="1" applyBorder="1" applyAlignment="1">
      <alignment horizontal="center"/>
    </xf>
    <xf numFmtId="3" fontId="2" fillId="0" borderId="3" xfId="0" applyNumberFormat="1" applyFont="1" applyFill="1" applyBorder="1"/>
    <xf numFmtId="3" fontId="3" fillId="0" borderId="6" xfId="0" applyNumberFormat="1" applyFont="1" applyFill="1" applyBorder="1"/>
    <xf numFmtId="3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3" fillId="0" borderId="7" xfId="0" applyFont="1" applyFill="1" applyBorder="1"/>
    <xf numFmtId="4" fontId="3" fillId="0" borderId="0" xfId="0" applyNumberFormat="1" applyFont="1" applyFill="1" applyBorder="1"/>
    <xf numFmtId="3" fontId="3" fillId="0" borderId="8" xfId="0" applyNumberFormat="1" applyFont="1" applyFill="1" applyBorder="1"/>
    <xf numFmtId="0" fontId="4" fillId="2" borderId="9" xfId="0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left"/>
    </xf>
    <xf numFmtId="3" fontId="4" fillId="2" borderId="11" xfId="0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left"/>
    </xf>
    <xf numFmtId="3" fontId="4" fillId="0" borderId="11" xfId="0" applyNumberFormat="1" applyFont="1" applyFill="1" applyBorder="1" applyAlignment="1">
      <alignment horizontal="right"/>
    </xf>
    <xf numFmtId="0" fontId="3" fillId="0" borderId="9" xfId="0" applyFont="1" applyFill="1" applyBorder="1"/>
    <xf numFmtId="4" fontId="5" fillId="0" borderId="10" xfId="0" applyNumberFormat="1" applyFont="1" applyFill="1" applyBorder="1"/>
    <xf numFmtId="3" fontId="3" fillId="0" borderId="11" xfId="0" applyNumberFormat="1" applyFont="1" applyFill="1" applyBorder="1"/>
    <xf numFmtId="4" fontId="3" fillId="0" borderId="10" xfId="0" applyNumberFormat="1" applyFont="1" applyFill="1" applyBorder="1"/>
    <xf numFmtId="0" fontId="4" fillId="0" borderId="9" xfId="0" applyFont="1" applyFill="1" applyBorder="1"/>
    <xf numFmtId="4" fontId="4" fillId="0" borderId="10" xfId="0" applyNumberFormat="1" applyFont="1" applyFill="1" applyBorder="1"/>
    <xf numFmtId="3" fontId="4" fillId="0" borderId="11" xfId="0" applyNumberFormat="1" applyFont="1" applyFill="1" applyBorder="1"/>
    <xf numFmtId="0" fontId="5" fillId="0" borderId="9" xfId="0" applyFont="1" applyFill="1" applyBorder="1"/>
    <xf numFmtId="0" fontId="4" fillId="2" borderId="9" xfId="0" applyFont="1" applyFill="1" applyBorder="1"/>
    <xf numFmtId="4" fontId="4" fillId="2" borderId="10" xfId="0" applyNumberFormat="1" applyFont="1" applyFill="1" applyBorder="1"/>
    <xf numFmtId="3" fontId="4" fillId="2" borderId="11" xfId="0" applyNumberFormat="1" applyFont="1" applyFill="1" applyBorder="1"/>
    <xf numFmtId="4" fontId="5" fillId="0" borderId="0" xfId="0" applyNumberFormat="1" applyFont="1" applyFill="1" applyBorder="1"/>
    <xf numFmtId="0" fontId="4" fillId="0" borderId="7" xfId="0" applyFont="1" applyFill="1" applyBorder="1"/>
    <xf numFmtId="4" fontId="4" fillId="0" borderId="0" xfId="0" applyNumberFormat="1" applyFont="1" applyFill="1" applyBorder="1"/>
    <xf numFmtId="3" fontId="4" fillId="0" borderId="8" xfId="0" applyNumberFormat="1" applyFont="1" applyFill="1" applyBorder="1"/>
    <xf numFmtId="0" fontId="5" fillId="0" borderId="7" xfId="0" applyFont="1" applyFill="1" applyBorder="1"/>
    <xf numFmtId="0" fontId="5" fillId="0" borderId="12" xfId="0" applyFont="1" applyFill="1" applyBorder="1"/>
    <xf numFmtId="4" fontId="3" fillId="0" borderId="13" xfId="0" applyNumberFormat="1" applyFont="1" applyFill="1" applyBorder="1"/>
    <xf numFmtId="3" fontId="3" fillId="0" borderId="14" xfId="0" applyNumberFormat="1" applyFont="1" applyFill="1" applyBorder="1"/>
    <xf numFmtId="0" fontId="2" fillId="0" borderId="2" xfId="0" applyFont="1" applyFill="1" applyBorder="1"/>
    <xf numFmtId="0" fontId="6" fillId="0" borderId="2" xfId="0" applyFont="1" applyFill="1" applyBorder="1" applyAlignment="1">
      <alignment horizontal="justify" wrapTex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center" vertical="center" wrapText="1"/>
    </xf>
    <xf numFmtId="1" fontId="3" fillId="4" borderId="30" xfId="0" quotePrefix="1" applyNumberFormat="1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justify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49" fontId="10" fillId="4" borderId="32" xfId="0" applyNumberFormat="1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left" vertical="center" wrapText="1"/>
    </xf>
    <xf numFmtId="0" fontId="3" fillId="4" borderId="34" xfId="0" applyFont="1" applyFill="1" applyBorder="1" applyAlignment="1">
      <alignment horizontal="center" vertical="center" wrapText="1"/>
    </xf>
    <xf numFmtId="1" fontId="3" fillId="4" borderId="35" xfId="0" quotePrefix="1" applyNumberFormat="1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4" fontId="3" fillId="0" borderId="21" xfId="0" applyNumberFormat="1" applyFont="1" applyFill="1" applyBorder="1" applyAlignment="1">
      <alignment horizontal="center"/>
    </xf>
    <xf numFmtId="0" fontId="3" fillId="0" borderId="21" xfId="0" applyFont="1" applyFill="1" applyBorder="1"/>
    <xf numFmtId="44" fontId="6" fillId="0" borderId="22" xfId="1" applyFont="1" applyFill="1" applyBorder="1"/>
    <xf numFmtId="0" fontId="12" fillId="3" borderId="36" xfId="0" applyFont="1" applyFill="1" applyBorder="1" applyAlignment="1">
      <alignment horizontal="center" vertical="center"/>
    </xf>
    <xf numFmtId="14" fontId="12" fillId="3" borderId="36" xfId="0" applyNumberFormat="1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44" fontId="12" fillId="3" borderId="36" xfId="1" applyFont="1" applyFill="1" applyBorder="1" applyAlignment="1">
      <alignment horizontal="center" vertical="center" wrapText="1"/>
    </xf>
    <xf numFmtId="0" fontId="10" fillId="0" borderId="37" xfId="0" applyNumberFormat="1" applyFont="1" applyFill="1" applyBorder="1" applyAlignment="1">
      <alignment horizontal="center" vertical="center"/>
    </xf>
    <xf numFmtId="0" fontId="10" fillId="0" borderId="38" xfId="0" applyNumberFormat="1" applyFont="1" applyFill="1" applyBorder="1" applyAlignment="1">
      <alignment horizontal="center" vertical="center"/>
    </xf>
    <xf numFmtId="164" fontId="10" fillId="0" borderId="38" xfId="0" applyNumberFormat="1" applyFont="1" applyFill="1" applyBorder="1" applyAlignment="1">
      <alignment horizontal="center" vertical="center"/>
    </xf>
    <xf numFmtId="165" fontId="10" fillId="0" borderId="38" xfId="1" applyNumberFormat="1" applyFont="1" applyFill="1" applyBorder="1" applyAlignment="1">
      <alignment horizontal="center" vertical="center"/>
    </xf>
    <xf numFmtId="9" fontId="10" fillId="0" borderId="38" xfId="2" applyFont="1" applyFill="1" applyBorder="1" applyAlignment="1">
      <alignment horizontal="center" vertical="center"/>
    </xf>
    <xf numFmtId="165" fontId="10" fillId="0" borderId="39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0" fillId="0" borderId="40" xfId="0" applyNumberFormat="1" applyFont="1" applyFill="1" applyBorder="1" applyAlignment="1">
      <alignment horizontal="center" vertical="center"/>
    </xf>
    <xf numFmtId="0" fontId="10" fillId="0" borderId="41" xfId="0" applyNumberFormat="1" applyFont="1" applyFill="1" applyBorder="1" applyAlignment="1">
      <alignment horizontal="center" vertical="center"/>
    </xf>
    <xf numFmtId="164" fontId="10" fillId="0" borderId="41" xfId="0" applyNumberFormat="1" applyFont="1" applyFill="1" applyBorder="1" applyAlignment="1">
      <alignment horizontal="center" vertical="center"/>
    </xf>
    <xf numFmtId="165" fontId="10" fillId="0" borderId="41" xfId="1" applyNumberFormat="1" applyFont="1" applyFill="1" applyBorder="1" applyAlignment="1">
      <alignment horizontal="center" vertical="center"/>
    </xf>
    <xf numFmtId="9" fontId="10" fillId="0" borderId="41" xfId="2" applyFont="1" applyFill="1" applyBorder="1" applyAlignment="1">
      <alignment horizontal="center" vertical="center"/>
    </xf>
    <xf numFmtId="165" fontId="10" fillId="0" borderId="42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165" fontId="10" fillId="0" borderId="41" xfId="1" applyNumberFormat="1" applyFont="1" applyFill="1" applyBorder="1" applyAlignment="1">
      <alignment vertical="center"/>
    </xf>
    <xf numFmtId="166" fontId="10" fillId="0" borderId="41" xfId="2" applyNumberFormat="1" applyFont="1" applyFill="1" applyBorder="1" applyAlignment="1">
      <alignment horizontal="center" vertical="center"/>
    </xf>
    <xf numFmtId="165" fontId="13" fillId="0" borderId="42" xfId="1" applyNumberFormat="1" applyFont="1" applyFill="1" applyBorder="1" applyAlignment="1">
      <alignment vertical="center"/>
    </xf>
    <xf numFmtId="0" fontId="3" fillId="0" borderId="43" xfId="0" applyNumberFormat="1" applyFont="1" applyFill="1" applyBorder="1" applyAlignment="1">
      <alignment horizontal="center"/>
    </xf>
    <xf numFmtId="0" fontId="3" fillId="0" borderId="44" xfId="0" applyNumberFormat="1" applyFont="1" applyFill="1" applyBorder="1" applyAlignment="1">
      <alignment horizontal="center"/>
    </xf>
    <xf numFmtId="164" fontId="3" fillId="0" borderId="44" xfId="0" applyNumberFormat="1" applyFont="1" applyFill="1" applyBorder="1" applyAlignment="1">
      <alignment horizontal="center"/>
    </xf>
    <xf numFmtId="2" fontId="3" fillId="0" borderId="44" xfId="0" applyNumberFormat="1" applyFont="1" applyFill="1" applyBorder="1" applyAlignment="1">
      <alignment horizontal="center"/>
    </xf>
    <xf numFmtId="2" fontId="3" fillId="0" borderId="44" xfId="0" applyNumberFormat="1" applyFont="1" applyFill="1" applyBorder="1"/>
    <xf numFmtId="44" fontId="6" fillId="0" borderId="45" xfId="1" applyFont="1" applyFill="1" applyBorder="1"/>
    <xf numFmtId="0" fontId="10" fillId="0" borderId="46" xfId="0" applyNumberFormat="1" applyFont="1" applyFill="1" applyBorder="1" applyAlignment="1">
      <alignment horizontal="left"/>
    </xf>
    <xf numFmtId="0" fontId="10" fillId="0" borderId="47" xfId="0" applyNumberFormat="1" applyFont="1" applyFill="1" applyBorder="1" applyAlignment="1">
      <alignment horizontal="center"/>
    </xf>
    <xf numFmtId="14" fontId="10" fillId="0" borderId="47" xfId="0" applyNumberFormat="1" applyFont="1" applyFill="1" applyBorder="1" applyAlignment="1">
      <alignment horizontal="center"/>
    </xf>
    <xf numFmtId="2" fontId="10" fillId="0" borderId="47" xfId="0" applyNumberFormat="1" applyFont="1" applyFill="1" applyBorder="1" applyAlignment="1">
      <alignment horizontal="center"/>
    </xf>
    <xf numFmtId="2" fontId="10" fillId="0" borderId="47" xfId="0" applyNumberFormat="1" applyFont="1" applyFill="1" applyBorder="1"/>
    <xf numFmtId="44" fontId="10" fillId="0" borderId="48" xfId="1" applyFont="1" applyFill="1" applyBorder="1"/>
    <xf numFmtId="0" fontId="14" fillId="0" borderId="49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50" xfId="0" applyFont="1" applyFill="1" applyBorder="1" applyAlignment="1">
      <alignment horizontal="left" vertical="center" wrapText="1"/>
    </xf>
    <xf numFmtId="0" fontId="3" fillId="0" borderId="49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50" xfId="0" applyNumberFormat="1" applyFont="1" applyFill="1" applyBorder="1" applyAlignment="1">
      <alignment horizontal="left" vertical="center"/>
    </xf>
    <xf numFmtId="0" fontId="3" fillId="0" borderId="51" xfId="0" applyNumberFormat="1" applyFont="1" applyFill="1" applyBorder="1" applyAlignment="1">
      <alignment horizontal="center"/>
    </xf>
    <xf numFmtId="0" fontId="3" fillId="0" borderId="52" xfId="0" applyNumberFormat="1" applyFont="1" applyFill="1" applyBorder="1" applyAlignment="1">
      <alignment horizontal="center"/>
    </xf>
    <xf numFmtId="14" fontId="3" fillId="0" borderId="52" xfId="0" applyNumberFormat="1" applyFont="1" applyFill="1" applyBorder="1" applyAlignment="1">
      <alignment horizontal="center"/>
    </xf>
    <xf numFmtId="2" fontId="3" fillId="0" borderId="52" xfId="0" applyNumberFormat="1" applyFont="1" applyFill="1" applyBorder="1" applyAlignment="1">
      <alignment horizontal="center"/>
    </xf>
    <xf numFmtId="2" fontId="3" fillId="0" borderId="52" xfId="0" applyNumberFormat="1" applyFont="1" applyFill="1" applyBorder="1"/>
    <xf numFmtId="44" fontId="6" fillId="0" borderId="53" xfId="1" applyFont="1" applyFill="1" applyBorder="1"/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44" fontId="6" fillId="0" borderId="0" xfId="1" applyFont="1" applyFill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152400</xdr:rowOff>
    </xdr:from>
    <xdr:to>
      <xdr:col>1</xdr:col>
      <xdr:colOff>1485900</xdr:colOff>
      <xdr:row>5</xdr:row>
      <xdr:rowOff>9525</xdr:rowOff>
    </xdr:to>
    <xdr:pic>
      <xdr:nvPicPr>
        <xdr:cNvPr id="2" name="Imagen 2" descr="LOGO NUEVO GOBIERNO SEPTIE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342900"/>
          <a:ext cx="14192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3467100</xdr:colOff>
      <xdr:row>1</xdr:row>
      <xdr:rowOff>161925</xdr:rowOff>
    </xdr:from>
    <xdr:to>
      <xdr:col>3</xdr:col>
      <xdr:colOff>1400175</xdr:colOff>
      <xdr:row>4</xdr:row>
      <xdr:rowOff>171450</xdr:rowOff>
    </xdr:to>
    <xdr:pic>
      <xdr:nvPicPr>
        <xdr:cNvPr id="3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352425"/>
          <a:ext cx="1724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</xdr:row>
      <xdr:rowOff>19050</xdr:rowOff>
    </xdr:from>
    <xdr:to>
      <xdr:col>1</xdr:col>
      <xdr:colOff>1619250</xdr:colOff>
      <xdr:row>4</xdr:row>
      <xdr:rowOff>66675</xdr:rowOff>
    </xdr:to>
    <xdr:pic>
      <xdr:nvPicPr>
        <xdr:cNvPr id="2" name="Imagen 1" descr="LOGO NUEVO GOBIERNO SEPTIEMBR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50"/>
          <a:ext cx="18669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3495675</xdr:colOff>
      <xdr:row>0</xdr:row>
      <xdr:rowOff>123825</xdr:rowOff>
    </xdr:from>
    <xdr:to>
      <xdr:col>3</xdr:col>
      <xdr:colOff>1428750</xdr:colOff>
      <xdr:row>3</xdr:row>
      <xdr:rowOff>133350</xdr:rowOff>
    </xdr:to>
    <xdr:pic>
      <xdr:nvPicPr>
        <xdr:cNvPr id="3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123825"/>
          <a:ext cx="2390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49</xdr:row>
      <xdr:rowOff>152400</xdr:rowOff>
    </xdr:from>
    <xdr:to>
      <xdr:col>1</xdr:col>
      <xdr:colOff>1809750</xdr:colOff>
      <xdr:row>53</xdr:row>
      <xdr:rowOff>0</xdr:rowOff>
    </xdr:to>
    <xdr:pic>
      <xdr:nvPicPr>
        <xdr:cNvPr id="4" name="Imagen 5" descr="LOGO NUEVO GOBIERNO SEPTIEMBR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467600"/>
          <a:ext cx="1790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4381500</xdr:colOff>
      <xdr:row>50</xdr:row>
      <xdr:rowOff>9525</xdr:rowOff>
    </xdr:from>
    <xdr:to>
      <xdr:col>3</xdr:col>
      <xdr:colOff>1609725</xdr:colOff>
      <xdr:row>52</xdr:row>
      <xdr:rowOff>66675</xdr:rowOff>
    </xdr:to>
    <xdr:pic>
      <xdr:nvPicPr>
        <xdr:cNvPr id="5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7467600"/>
          <a:ext cx="153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</xdr:row>
      <xdr:rowOff>19050</xdr:rowOff>
    </xdr:from>
    <xdr:to>
      <xdr:col>1</xdr:col>
      <xdr:colOff>1619250</xdr:colOff>
      <xdr:row>4</xdr:row>
      <xdr:rowOff>66675</xdr:rowOff>
    </xdr:to>
    <xdr:pic>
      <xdr:nvPicPr>
        <xdr:cNvPr id="2" name="Imagen 1" descr="LOGO NUEVO GOBIERNO SEPTIEMBR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50"/>
          <a:ext cx="18669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3495675</xdr:colOff>
      <xdr:row>0</xdr:row>
      <xdr:rowOff>123825</xdr:rowOff>
    </xdr:from>
    <xdr:to>
      <xdr:col>3</xdr:col>
      <xdr:colOff>1428750</xdr:colOff>
      <xdr:row>3</xdr:row>
      <xdr:rowOff>133350</xdr:rowOff>
    </xdr:to>
    <xdr:pic>
      <xdr:nvPicPr>
        <xdr:cNvPr id="3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123825"/>
          <a:ext cx="2390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</xdr:row>
      <xdr:rowOff>85725</xdr:rowOff>
    </xdr:from>
    <xdr:to>
      <xdr:col>1</xdr:col>
      <xdr:colOff>1619250</xdr:colOff>
      <xdr:row>4</xdr:row>
      <xdr:rowOff>133350</xdr:rowOff>
    </xdr:to>
    <xdr:pic>
      <xdr:nvPicPr>
        <xdr:cNvPr id="2" name="Imagen 1" descr="LOGO NUEVO GOBIERNO SEPTIEMBR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76225"/>
          <a:ext cx="18669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3400425</xdr:colOff>
      <xdr:row>2</xdr:row>
      <xdr:rowOff>28575</xdr:rowOff>
    </xdr:from>
    <xdr:to>
      <xdr:col>3</xdr:col>
      <xdr:colOff>1333500</xdr:colOff>
      <xdr:row>5</xdr:row>
      <xdr:rowOff>38100</xdr:rowOff>
    </xdr:to>
    <xdr:pic>
      <xdr:nvPicPr>
        <xdr:cNvPr id="3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09575"/>
          <a:ext cx="2390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1</xdr:row>
      <xdr:rowOff>19050</xdr:rowOff>
    </xdr:from>
    <xdr:to>
      <xdr:col>0</xdr:col>
      <xdr:colOff>2137041</xdr:colOff>
      <xdr:row>2</xdr:row>
      <xdr:rowOff>238125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285750"/>
          <a:ext cx="202274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790575</xdr:colOff>
      <xdr:row>1</xdr:row>
      <xdr:rowOff>38100</xdr:rowOff>
    </xdr:from>
    <xdr:to>
      <xdr:col>2</xdr:col>
      <xdr:colOff>1571625</xdr:colOff>
      <xdr:row>3</xdr:row>
      <xdr:rowOff>104775</xdr:rowOff>
    </xdr:to>
    <xdr:pic>
      <xdr:nvPicPr>
        <xdr:cNvPr id="3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304800"/>
          <a:ext cx="21621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807163</xdr:colOff>
      <xdr:row>3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85750"/>
          <a:ext cx="2369263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66675</xdr:colOff>
      <xdr:row>1</xdr:row>
      <xdr:rowOff>66675</xdr:rowOff>
    </xdr:from>
    <xdr:to>
      <xdr:col>6</xdr:col>
      <xdr:colOff>1390650</xdr:colOff>
      <xdr:row>4</xdr:row>
      <xdr:rowOff>66675</xdr:rowOff>
    </xdr:to>
    <xdr:pic>
      <xdr:nvPicPr>
        <xdr:cNvPr id="3" name="Imagen 13" descr="LOGO INCUFIDEZ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333375"/>
          <a:ext cx="28765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1634606</xdr:colOff>
      <xdr:row>19</xdr:row>
      <xdr:rowOff>26052</xdr:rowOff>
    </xdr:from>
    <xdr:ext cx="3240695" cy="937629"/>
    <xdr:sp macro="" textlink="">
      <xdr:nvSpPr>
        <xdr:cNvPr id="4" name="Rectángulo 3"/>
        <xdr:cNvSpPr/>
      </xdr:nvSpPr>
      <xdr:spPr>
        <a:xfrm>
          <a:off x="3415781" y="4045602"/>
          <a:ext cx="324069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54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workbookViewId="0">
      <selection sqref="A1:XFD1048576"/>
    </sheetView>
  </sheetViews>
  <sheetFormatPr baseColWidth="10" defaultRowHeight="15" x14ac:dyDescent="0.25"/>
  <cols>
    <col min="1" max="1" width="11.42578125" style="2"/>
    <col min="2" max="2" width="29" style="2" customWidth="1"/>
    <col min="3" max="3" width="56.85546875" style="2" customWidth="1"/>
    <col min="4" max="4" width="21.85546875" style="2" customWidth="1"/>
    <col min="5" max="257" width="11.42578125" style="2"/>
    <col min="258" max="258" width="29" style="2" customWidth="1"/>
    <col min="259" max="259" width="56.85546875" style="2" customWidth="1"/>
    <col min="260" max="260" width="21.85546875" style="2" customWidth="1"/>
    <col min="261" max="513" width="11.42578125" style="2"/>
    <col min="514" max="514" width="29" style="2" customWidth="1"/>
    <col min="515" max="515" width="56.85546875" style="2" customWidth="1"/>
    <col min="516" max="516" width="21.85546875" style="2" customWidth="1"/>
    <col min="517" max="769" width="11.42578125" style="2"/>
    <col min="770" max="770" width="29" style="2" customWidth="1"/>
    <col min="771" max="771" width="56.85546875" style="2" customWidth="1"/>
    <col min="772" max="772" width="21.85546875" style="2" customWidth="1"/>
    <col min="773" max="1025" width="11.42578125" style="2"/>
    <col min="1026" max="1026" width="29" style="2" customWidth="1"/>
    <col min="1027" max="1027" width="56.85546875" style="2" customWidth="1"/>
    <col min="1028" max="1028" width="21.85546875" style="2" customWidth="1"/>
    <col min="1029" max="1281" width="11.42578125" style="2"/>
    <col min="1282" max="1282" width="29" style="2" customWidth="1"/>
    <col min="1283" max="1283" width="56.85546875" style="2" customWidth="1"/>
    <col min="1284" max="1284" width="21.85546875" style="2" customWidth="1"/>
    <col min="1285" max="1537" width="11.42578125" style="2"/>
    <col min="1538" max="1538" width="29" style="2" customWidth="1"/>
    <col min="1539" max="1539" width="56.85546875" style="2" customWidth="1"/>
    <col min="1540" max="1540" width="21.85546875" style="2" customWidth="1"/>
    <col min="1541" max="1793" width="11.42578125" style="2"/>
    <col min="1794" max="1794" width="29" style="2" customWidth="1"/>
    <col min="1795" max="1795" width="56.85546875" style="2" customWidth="1"/>
    <col min="1796" max="1796" width="21.85546875" style="2" customWidth="1"/>
    <col min="1797" max="2049" width="11.42578125" style="2"/>
    <col min="2050" max="2050" width="29" style="2" customWidth="1"/>
    <col min="2051" max="2051" width="56.85546875" style="2" customWidth="1"/>
    <col min="2052" max="2052" width="21.85546875" style="2" customWidth="1"/>
    <col min="2053" max="2305" width="11.42578125" style="2"/>
    <col min="2306" max="2306" width="29" style="2" customWidth="1"/>
    <col min="2307" max="2307" width="56.85546875" style="2" customWidth="1"/>
    <col min="2308" max="2308" width="21.85546875" style="2" customWidth="1"/>
    <col min="2309" max="2561" width="11.42578125" style="2"/>
    <col min="2562" max="2562" width="29" style="2" customWidth="1"/>
    <col min="2563" max="2563" width="56.85546875" style="2" customWidth="1"/>
    <col min="2564" max="2564" width="21.85546875" style="2" customWidth="1"/>
    <col min="2565" max="2817" width="11.42578125" style="2"/>
    <col min="2818" max="2818" width="29" style="2" customWidth="1"/>
    <col min="2819" max="2819" width="56.85546875" style="2" customWidth="1"/>
    <col min="2820" max="2820" width="21.85546875" style="2" customWidth="1"/>
    <col min="2821" max="3073" width="11.42578125" style="2"/>
    <col min="3074" max="3074" width="29" style="2" customWidth="1"/>
    <col min="3075" max="3075" width="56.85546875" style="2" customWidth="1"/>
    <col min="3076" max="3076" width="21.85546875" style="2" customWidth="1"/>
    <col min="3077" max="3329" width="11.42578125" style="2"/>
    <col min="3330" max="3330" width="29" style="2" customWidth="1"/>
    <col min="3331" max="3331" width="56.85546875" style="2" customWidth="1"/>
    <col min="3332" max="3332" width="21.85546875" style="2" customWidth="1"/>
    <col min="3333" max="3585" width="11.42578125" style="2"/>
    <col min="3586" max="3586" width="29" style="2" customWidth="1"/>
    <col min="3587" max="3587" width="56.85546875" style="2" customWidth="1"/>
    <col min="3588" max="3588" width="21.85546875" style="2" customWidth="1"/>
    <col min="3589" max="3841" width="11.42578125" style="2"/>
    <col min="3842" max="3842" width="29" style="2" customWidth="1"/>
    <col min="3843" max="3843" width="56.85546875" style="2" customWidth="1"/>
    <col min="3844" max="3844" width="21.85546875" style="2" customWidth="1"/>
    <col min="3845" max="4097" width="11.42578125" style="2"/>
    <col min="4098" max="4098" width="29" style="2" customWidth="1"/>
    <col min="4099" max="4099" width="56.85546875" style="2" customWidth="1"/>
    <col min="4100" max="4100" width="21.85546875" style="2" customWidth="1"/>
    <col min="4101" max="4353" width="11.42578125" style="2"/>
    <col min="4354" max="4354" width="29" style="2" customWidth="1"/>
    <col min="4355" max="4355" width="56.85546875" style="2" customWidth="1"/>
    <col min="4356" max="4356" width="21.85546875" style="2" customWidth="1"/>
    <col min="4357" max="4609" width="11.42578125" style="2"/>
    <col min="4610" max="4610" width="29" style="2" customWidth="1"/>
    <col min="4611" max="4611" width="56.85546875" style="2" customWidth="1"/>
    <col min="4612" max="4612" width="21.85546875" style="2" customWidth="1"/>
    <col min="4613" max="4865" width="11.42578125" style="2"/>
    <col min="4866" max="4866" width="29" style="2" customWidth="1"/>
    <col min="4867" max="4867" width="56.85546875" style="2" customWidth="1"/>
    <col min="4868" max="4868" width="21.85546875" style="2" customWidth="1"/>
    <col min="4869" max="5121" width="11.42578125" style="2"/>
    <col min="5122" max="5122" width="29" style="2" customWidth="1"/>
    <col min="5123" max="5123" width="56.85546875" style="2" customWidth="1"/>
    <col min="5124" max="5124" width="21.85546875" style="2" customWidth="1"/>
    <col min="5125" max="5377" width="11.42578125" style="2"/>
    <col min="5378" max="5378" width="29" style="2" customWidth="1"/>
    <col min="5379" max="5379" width="56.85546875" style="2" customWidth="1"/>
    <col min="5380" max="5380" width="21.85546875" style="2" customWidth="1"/>
    <col min="5381" max="5633" width="11.42578125" style="2"/>
    <col min="5634" max="5634" width="29" style="2" customWidth="1"/>
    <col min="5635" max="5635" width="56.85546875" style="2" customWidth="1"/>
    <col min="5636" max="5636" width="21.85546875" style="2" customWidth="1"/>
    <col min="5637" max="5889" width="11.42578125" style="2"/>
    <col min="5890" max="5890" width="29" style="2" customWidth="1"/>
    <col min="5891" max="5891" width="56.85546875" style="2" customWidth="1"/>
    <col min="5892" max="5892" width="21.85546875" style="2" customWidth="1"/>
    <col min="5893" max="6145" width="11.42578125" style="2"/>
    <col min="6146" max="6146" width="29" style="2" customWidth="1"/>
    <col min="6147" max="6147" width="56.85546875" style="2" customWidth="1"/>
    <col min="6148" max="6148" width="21.85546875" style="2" customWidth="1"/>
    <col min="6149" max="6401" width="11.42578125" style="2"/>
    <col min="6402" max="6402" width="29" style="2" customWidth="1"/>
    <col min="6403" max="6403" width="56.85546875" style="2" customWidth="1"/>
    <col min="6404" max="6404" width="21.85546875" style="2" customWidth="1"/>
    <col min="6405" max="6657" width="11.42578125" style="2"/>
    <col min="6658" max="6658" width="29" style="2" customWidth="1"/>
    <col min="6659" max="6659" width="56.85546875" style="2" customWidth="1"/>
    <col min="6660" max="6660" width="21.85546875" style="2" customWidth="1"/>
    <col min="6661" max="6913" width="11.42578125" style="2"/>
    <col min="6914" max="6914" width="29" style="2" customWidth="1"/>
    <col min="6915" max="6915" width="56.85546875" style="2" customWidth="1"/>
    <col min="6916" max="6916" width="21.85546875" style="2" customWidth="1"/>
    <col min="6917" max="7169" width="11.42578125" style="2"/>
    <col min="7170" max="7170" width="29" style="2" customWidth="1"/>
    <col min="7171" max="7171" width="56.85546875" style="2" customWidth="1"/>
    <col min="7172" max="7172" width="21.85546875" style="2" customWidth="1"/>
    <col min="7173" max="7425" width="11.42578125" style="2"/>
    <col min="7426" max="7426" width="29" style="2" customWidth="1"/>
    <col min="7427" max="7427" width="56.85546875" style="2" customWidth="1"/>
    <col min="7428" max="7428" width="21.85546875" style="2" customWidth="1"/>
    <col min="7429" max="7681" width="11.42578125" style="2"/>
    <col min="7682" max="7682" width="29" style="2" customWidth="1"/>
    <col min="7683" max="7683" width="56.85546875" style="2" customWidth="1"/>
    <col min="7684" max="7684" width="21.85546875" style="2" customWidth="1"/>
    <col min="7685" max="7937" width="11.42578125" style="2"/>
    <col min="7938" max="7938" width="29" style="2" customWidth="1"/>
    <col min="7939" max="7939" width="56.85546875" style="2" customWidth="1"/>
    <col min="7940" max="7940" width="21.85546875" style="2" customWidth="1"/>
    <col min="7941" max="8193" width="11.42578125" style="2"/>
    <col min="8194" max="8194" width="29" style="2" customWidth="1"/>
    <col min="8195" max="8195" width="56.85546875" style="2" customWidth="1"/>
    <col min="8196" max="8196" width="21.85546875" style="2" customWidth="1"/>
    <col min="8197" max="8449" width="11.42578125" style="2"/>
    <col min="8450" max="8450" width="29" style="2" customWidth="1"/>
    <col min="8451" max="8451" width="56.85546875" style="2" customWidth="1"/>
    <col min="8452" max="8452" width="21.85546875" style="2" customWidth="1"/>
    <col min="8453" max="8705" width="11.42578125" style="2"/>
    <col min="8706" max="8706" width="29" style="2" customWidth="1"/>
    <col min="8707" max="8707" width="56.85546875" style="2" customWidth="1"/>
    <col min="8708" max="8708" width="21.85546875" style="2" customWidth="1"/>
    <col min="8709" max="8961" width="11.42578125" style="2"/>
    <col min="8962" max="8962" width="29" style="2" customWidth="1"/>
    <col min="8963" max="8963" width="56.85546875" style="2" customWidth="1"/>
    <col min="8964" max="8964" width="21.85546875" style="2" customWidth="1"/>
    <col min="8965" max="9217" width="11.42578125" style="2"/>
    <col min="9218" max="9218" width="29" style="2" customWidth="1"/>
    <col min="9219" max="9219" width="56.85546875" style="2" customWidth="1"/>
    <col min="9220" max="9220" width="21.85546875" style="2" customWidth="1"/>
    <col min="9221" max="9473" width="11.42578125" style="2"/>
    <col min="9474" max="9474" width="29" style="2" customWidth="1"/>
    <col min="9475" max="9475" width="56.85546875" style="2" customWidth="1"/>
    <col min="9476" max="9476" width="21.85546875" style="2" customWidth="1"/>
    <col min="9477" max="9729" width="11.42578125" style="2"/>
    <col min="9730" max="9730" width="29" style="2" customWidth="1"/>
    <col min="9731" max="9731" width="56.85546875" style="2" customWidth="1"/>
    <col min="9732" max="9732" width="21.85546875" style="2" customWidth="1"/>
    <col min="9733" max="9985" width="11.42578125" style="2"/>
    <col min="9986" max="9986" width="29" style="2" customWidth="1"/>
    <col min="9987" max="9987" width="56.85546875" style="2" customWidth="1"/>
    <col min="9988" max="9988" width="21.85546875" style="2" customWidth="1"/>
    <col min="9989" max="10241" width="11.42578125" style="2"/>
    <col min="10242" max="10242" width="29" style="2" customWidth="1"/>
    <col min="10243" max="10243" width="56.85546875" style="2" customWidth="1"/>
    <col min="10244" max="10244" width="21.85546875" style="2" customWidth="1"/>
    <col min="10245" max="10497" width="11.42578125" style="2"/>
    <col min="10498" max="10498" width="29" style="2" customWidth="1"/>
    <col min="10499" max="10499" width="56.85546875" style="2" customWidth="1"/>
    <col min="10500" max="10500" width="21.85546875" style="2" customWidth="1"/>
    <col min="10501" max="10753" width="11.42578125" style="2"/>
    <col min="10754" max="10754" width="29" style="2" customWidth="1"/>
    <col min="10755" max="10755" width="56.85546875" style="2" customWidth="1"/>
    <col min="10756" max="10756" width="21.85546875" style="2" customWidth="1"/>
    <col min="10757" max="11009" width="11.42578125" style="2"/>
    <col min="11010" max="11010" width="29" style="2" customWidth="1"/>
    <col min="11011" max="11011" width="56.85546875" style="2" customWidth="1"/>
    <col min="11012" max="11012" width="21.85546875" style="2" customWidth="1"/>
    <col min="11013" max="11265" width="11.42578125" style="2"/>
    <col min="11266" max="11266" width="29" style="2" customWidth="1"/>
    <col min="11267" max="11267" width="56.85546875" style="2" customWidth="1"/>
    <col min="11268" max="11268" width="21.85546875" style="2" customWidth="1"/>
    <col min="11269" max="11521" width="11.42578125" style="2"/>
    <col min="11522" max="11522" width="29" style="2" customWidth="1"/>
    <col min="11523" max="11523" width="56.85546875" style="2" customWidth="1"/>
    <col min="11524" max="11524" width="21.85546875" style="2" customWidth="1"/>
    <col min="11525" max="11777" width="11.42578125" style="2"/>
    <col min="11778" max="11778" width="29" style="2" customWidth="1"/>
    <col min="11779" max="11779" width="56.85546875" style="2" customWidth="1"/>
    <col min="11780" max="11780" width="21.85546875" style="2" customWidth="1"/>
    <col min="11781" max="12033" width="11.42578125" style="2"/>
    <col min="12034" max="12034" width="29" style="2" customWidth="1"/>
    <col min="12035" max="12035" width="56.85546875" style="2" customWidth="1"/>
    <col min="12036" max="12036" width="21.85546875" style="2" customWidth="1"/>
    <col min="12037" max="12289" width="11.42578125" style="2"/>
    <col min="12290" max="12290" width="29" style="2" customWidth="1"/>
    <col min="12291" max="12291" width="56.85546875" style="2" customWidth="1"/>
    <col min="12292" max="12292" width="21.85546875" style="2" customWidth="1"/>
    <col min="12293" max="12545" width="11.42578125" style="2"/>
    <col min="12546" max="12546" width="29" style="2" customWidth="1"/>
    <col min="12547" max="12547" width="56.85546875" style="2" customWidth="1"/>
    <col min="12548" max="12548" width="21.85546875" style="2" customWidth="1"/>
    <col min="12549" max="12801" width="11.42578125" style="2"/>
    <col min="12802" max="12802" width="29" style="2" customWidth="1"/>
    <col min="12803" max="12803" width="56.85546875" style="2" customWidth="1"/>
    <col min="12804" max="12804" width="21.85546875" style="2" customWidth="1"/>
    <col min="12805" max="13057" width="11.42578125" style="2"/>
    <col min="13058" max="13058" width="29" style="2" customWidth="1"/>
    <col min="13059" max="13059" width="56.85546875" style="2" customWidth="1"/>
    <col min="13060" max="13060" width="21.85546875" style="2" customWidth="1"/>
    <col min="13061" max="13313" width="11.42578125" style="2"/>
    <col min="13314" max="13314" width="29" style="2" customWidth="1"/>
    <col min="13315" max="13315" width="56.85546875" style="2" customWidth="1"/>
    <col min="13316" max="13316" width="21.85546875" style="2" customWidth="1"/>
    <col min="13317" max="13569" width="11.42578125" style="2"/>
    <col min="13570" max="13570" width="29" style="2" customWidth="1"/>
    <col min="13571" max="13571" width="56.85546875" style="2" customWidth="1"/>
    <col min="13572" max="13572" width="21.85546875" style="2" customWidth="1"/>
    <col min="13573" max="13825" width="11.42578125" style="2"/>
    <col min="13826" max="13826" width="29" style="2" customWidth="1"/>
    <col min="13827" max="13827" width="56.85546875" style="2" customWidth="1"/>
    <col min="13828" max="13828" width="21.85546875" style="2" customWidth="1"/>
    <col min="13829" max="14081" width="11.42578125" style="2"/>
    <col min="14082" max="14082" width="29" style="2" customWidth="1"/>
    <col min="14083" max="14083" width="56.85546875" style="2" customWidth="1"/>
    <col min="14084" max="14084" width="21.85546875" style="2" customWidth="1"/>
    <col min="14085" max="14337" width="11.42578125" style="2"/>
    <col min="14338" max="14338" width="29" style="2" customWidth="1"/>
    <col min="14339" max="14339" width="56.85546875" style="2" customWidth="1"/>
    <col min="14340" max="14340" width="21.85546875" style="2" customWidth="1"/>
    <col min="14341" max="14593" width="11.42578125" style="2"/>
    <col min="14594" max="14594" width="29" style="2" customWidth="1"/>
    <col min="14595" max="14595" width="56.85546875" style="2" customWidth="1"/>
    <col min="14596" max="14596" width="21.85546875" style="2" customWidth="1"/>
    <col min="14597" max="14849" width="11.42578125" style="2"/>
    <col min="14850" max="14850" width="29" style="2" customWidth="1"/>
    <col min="14851" max="14851" width="56.85546875" style="2" customWidth="1"/>
    <col min="14852" max="14852" width="21.85546875" style="2" customWidth="1"/>
    <col min="14853" max="15105" width="11.42578125" style="2"/>
    <col min="15106" max="15106" width="29" style="2" customWidth="1"/>
    <col min="15107" max="15107" width="56.85546875" style="2" customWidth="1"/>
    <col min="15108" max="15108" width="21.85546875" style="2" customWidth="1"/>
    <col min="15109" max="15361" width="11.42578125" style="2"/>
    <col min="15362" max="15362" width="29" style="2" customWidth="1"/>
    <col min="15363" max="15363" width="56.85546875" style="2" customWidth="1"/>
    <col min="15364" max="15364" width="21.85546875" style="2" customWidth="1"/>
    <col min="15365" max="15617" width="11.42578125" style="2"/>
    <col min="15618" max="15618" width="29" style="2" customWidth="1"/>
    <col min="15619" max="15619" width="56.85546875" style="2" customWidth="1"/>
    <col min="15620" max="15620" width="21.85546875" style="2" customWidth="1"/>
    <col min="15621" max="15873" width="11.42578125" style="2"/>
    <col min="15874" max="15874" width="29" style="2" customWidth="1"/>
    <col min="15875" max="15875" width="56.85546875" style="2" customWidth="1"/>
    <col min="15876" max="15876" width="21.85546875" style="2" customWidth="1"/>
    <col min="15877" max="16129" width="11.42578125" style="2"/>
    <col min="16130" max="16130" width="29" style="2" customWidth="1"/>
    <col min="16131" max="16131" width="56.85546875" style="2" customWidth="1"/>
    <col min="16132" max="16132" width="21.85546875" style="2" customWidth="1"/>
    <col min="16133" max="16384" width="11.42578125" style="2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</v>
      </c>
      <c r="B2" s="1"/>
      <c r="C2" s="1"/>
      <c r="D2" s="1"/>
    </row>
    <row r="3" spans="1:4" x14ac:dyDescent="0.25">
      <c r="A3" s="1" t="s">
        <v>2</v>
      </c>
      <c r="B3" s="1"/>
      <c r="C3" s="1"/>
      <c r="D3" s="1"/>
    </row>
    <row r="4" spans="1:4" x14ac:dyDescent="0.25">
      <c r="A4" s="1" t="s">
        <v>3</v>
      </c>
      <c r="B4" s="1"/>
      <c r="C4" s="1"/>
      <c r="D4" s="1"/>
    </row>
    <row r="5" spans="1:4" x14ac:dyDescent="0.25">
      <c r="A5" s="1" t="s">
        <v>4</v>
      </c>
      <c r="B5" s="1"/>
      <c r="C5" s="1"/>
      <c r="D5" s="1"/>
    </row>
    <row r="6" spans="1:4" x14ac:dyDescent="0.25">
      <c r="B6" s="3"/>
      <c r="C6" s="3"/>
      <c r="D6" s="3"/>
    </row>
    <row r="7" spans="1:4" x14ac:dyDescent="0.25">
      <c r="B7" s="3"/>
      <c r="C7" s="3"/>
      <c r="D7" s="3"/>
    </row>
    <row r="8" spans="1:4" x14ac:dyDescent="0.25">
      <c r="B8" s="4" t="s">
        <v>5</v>
      </c>
      <c r="C8" s="4" t="s">
        <v>6</v>
      </c>
      <c r="D8" s="4" t="s">
        <v>7</v>
      </c>
    </row>
    <row r="9" spans="1:4" x14ac:dyDescent="0.25">
      <c r="B9" s="5"/>
      <c r="D9" s="6"/>
    </row>
    <row r="10" spans="1:4" x14ac:dyDescent="0.25">
      <c r="B10" s="5"/>
      <c r="D10" s="6"/>
    </row>
    <row r="11" spans="1:4" x14ac:dyDescent="0.25">
      <c r="B11" s="7">
        <v>1231</v>
      </c>
      <c r="C11" s="2" t="s">
        <v>8</v>
      </c>
      <c r="D11" s="8">
        <v>96482237</v>
      </c>
    </row>
    <row r="12" spans="1:4" x14ac:dyDescent="0.25">
      <c r="B12" s="7">
        <v>1233</v>
      </c>
      <c r="C12" s="2" t="s">
        <v>9</v>
      </c>
      <c r="D12" s="8">
        <v>5915749</v>
      </c>
    </row>
    <row r="13" spans="1:4" x14ac:dyDescent="0.25">
      <c r="B13" s="7">
        <v>1235</v>
      </c>
      <c r="C13" s="2" t="s">
        <v>10</v>
      </c>
      <c r="D13" s="8">
        <v>84577547</v>
      </c>
    </row>
    <row r="14" spans="1:4" x14ac:dyDescent="0.25">
      <c r="B14" s="5"/>
      <c r="D14" s="8"/>
    </row>
    <row r="15" spans="1:4" x14ac:dyDescent="0.25">
      <c r="B15" s="5"/>
      <c r="D15" s="8"/>
    </row>
    <row r="16" spans="1:4" x14ac:dyDescent="0.25">
      <c r="B16" s="5"/>
      <c r="D16" s="8"/>
    </row>
    <row r="17" spans="2:4" x14ac:dyDescent="0.25">
      <c r="B17" s="5"/>
      <c r="D17" s="8"/>
    </row>
    <row r="18" spans="2:4" x14ac:dyDescent="0.25">
      <c r="B18" s="5"/>
      <c r="D18" s="8"/>
    </row>
    <row r="19" spans="2:4" x14ac:dyDescent="0.25">
      <c r="B19" s="5"/>
      <c r="D19" s="8"/>
    </row>
    <row r="20" spans="2:4" x14ac:dyDescent="0.25">
      <c r="B20" s="5"/>
      <c r="D20" s="8"/>
    </row>
    <row r="21" spans="2:4" x14ac:dyDescent="0.25">
      <c r="B21" s="5"/>
      <c r="D21" s="8"/>
    </row>
    <row r="22" spans="2:4" x14ac:dyDescent="0.25">
      <c r="B22" s="5"/>
      <c r="D22" s="8"/>
    </row>
    <row r="23" spans="2:4" x14ac:dyDescent="0.25">
      <c r="B23" s="5"/>
      <c r="D23" s="8"/>
    </row>
    <row r="24" spans="2:4" x14ac:dyDescent="0.25">
      <c r="B24" s="9" t="s">
        <v>11</v>
      </c>
      <c r="C24" s="10"/>
      <c r="D24" s="11">
        <f>SUM(D11:D23)</f>
        <v>186975533</v>
      </c>
    </row>
    <row r="25" spans="2:4" x14ac:dyDescent="0.25">
      <c r="B25" s="5"/>
      <c r="D25" s="6"/>
    </row>
    <row r="26" spans="2:4" x14ac:dyDescent="0.25">
      <c r="B26" s="5"/>
      <c r="D26" s="6"/>
    </row>
    <row r="27" spans="2:4" x14ac:dyDescent="0.25">
      <c r="B27" s="5"/>
      <c r="D27" s="6"/>
    </row>
    <row r="28" spans="2:4" x14ac:dyDescent="0.25">
      <c r="B28" s="12" t="s">
        <v>12</v>
      </c>
      <c r="C28" s="13"/>
      <c r="D28" s="14"/>
    </row>
    <row r="29" spans="2:4" x14ac:dyDescent="0.25">
      <c r="B29" s="12"/>
      <c r="C29" s="13"/>
      <c r="D29" s="14"/>
    </row>
    <row r="30" spans="2:4" ht="15.75" thickBot="1" x14ac:dyDescent="0.3">
      <c r="B30" s="15"/>
      <c r="C30" s="16"/>
      <c r="D30" s="17"/>
    </row>
    <row r="33" spans="4:4" x14ac:dyDescent="0.25">
      <c r="D33" s="18" t="s">
        <v>13</v>
      </c>
    </row>
  </sheetData>
  <mergeCells count="6">
    <mergeCell ref="A1:D1"/>
    <mergeCell ref="A2:D2"/>
    <mergeCell ref="A3:D3"/>
    <mergeCell ref="A4:D4"/>
    <mergeCell ref="A5:D5"/>
    <mergeCell ref="B28:D29"/>
  </mergeCells>
  <pageMargins left="0.7" right="0.7" top="0.75" bottom="0.75" header="0.3" footer="0.3"/>
  <pageSetup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5"/>
  <sheetViews>
    <sheetView topLeftCell="A132" workbookViewId="0">
      <selection activeCell="A45" sqref="A45:XFD45"/>
    </sheetView>
  </sheetViews>
  <sheetFormatPr baseColWidth="10" defaultRowHeight="15" x14ac:dyDescent="0.25"/>
  <cols>
    <col min="1" max="1" width="11.42578125" style="2"/>
    <col min="2" max="2" width="29" style="2" customWidth="1"/>
    <col min="3" max="3" width="66.85546875" style="2" customWidth="1"/>
    <col min="4" max="4" width="21.85546875" style="23" customWidth="1"/>
    <col min="5" max="257" width="11.42578125" style="2"/>
    <col min="258" max="258" width="29" style="2" customWidth="1"/>
    <col min="259" max="259" width="66.85546875" style="2" customWidth="1"/>
    <col min="260" max="260" width="21.85546875" style="2" customWidth="1"/>
    <col min="261" max="513" width="11.42578125" style="2"/>
    <col min="514" max="514" width="29" style="2" customWidth="1"/>
    <col min="515" max="515" width="66.85546875" style="2" customWidth="1"/>
    <col min="516" max="516" width="21.85546875" style="2" customWidth="1"/>
    <col min="517" max="769" width="11.42578125" style="2"/>
    <col min="770" max="770" width="29" style="2" customWidth="1"/>
    <col min="771" max="771" width="66.85546875" style="2" customWidth="1"/>
    <col min="772" max="772" width="21.85546875" style="2" customWidth="1"/>
    <col min="773" max="1025" width="11.42578125" style="2"/>
    <col min="1026" max="1026" width="29" style="2" customWidth="1"/>
    <col min="1027" max="1027" width="66.85546875" style="2" customWidth="1"/>
    <col min="1028" max="1028" width="21.85546875" style="2" customWidth="1"/>
    <col min="1029" max="1281" width="11.42578125" style="2"/>
    <col min="1282" max="1282" width="29" style="2" customWidth="1"/>
    <col min="1283" max="1283" width="66.85546875" style="2" customWidth="1"/>
    <col min="1284" max="1284" width="21.85546875" style="2" customWidth="1"/>
    <col min="1285" max="1537" width="11.42578125" style="2"/>
    <col min="1538" max="1538" width="29" style="2" customWidth="1"/>
    <col min="1539" max="1539" width="66.85546875" style="2" customWidth="1"/>
    <col min="1540" max="1540" width="21.85546875" style="2" customWidth="1"/>
    <col min="1541" max="1793" width="11.42578125" style="2"/>
    <col min="1794" max="1794" width="29" style="2" customWidth="1"/>
    <col min="1795" max="1795" width="66.85546875" style="2" customWidth="1"/>
    <col min="1796" max="1796" width="21.85546875" style="2" customWidth="1"/>
    <col min="1797" max="2049" width="11.42578125" style="2"/>
    <col min="2050" max="2050" width="29" style="2" customWidth="1"/>
    <col min="2051" max="2051" width="66.85546875" style="2" customWidth="1"/>
    <col min="2052" max="2052" width="21.85546875" style="2" customWidth="1"/>
    <col min="2053" max="2305" width="11.42578125" style="2"/>
    <col min="2306" max="2306" width="29" style="2" customWidth="1"/>
    <col min="2307" max="2307" width="66.85546875" style="2" customWidth="1"/>
    <col min="2308" max="2308" width="21.85546875" style="2" customWidth="1"/>
    <col min="2309" max="2561" width="11.42578125" style="2"/>
    <col min="2562" max="2562" width="29" style="2" customWidth="1"/>
    <col min="2563" max="2563" width="66.85546875" style="2" customWidth="1"/>
    <col min="2564" max="2564" width="21.85546875" style="2" customWidth="1"/>
    <col min="2565" max="2817" width="11.42578125" style="2"/>
    <col min="2818" max="2818" width="29" style="2" customWidth="1"/>
    <col min="2819" max="2819" width="66.85546875" style="2" customWidth="1"/>
    <col min="2820" max="2820" width="21.85546875" style="2" customWidth="1"/>
    <col min="2821" max="3073" width="11.42578125" style="2"/>
    <col min="3074" max="3074" width="29" style="2" customWidth="1"/>
    <col min="3075" max="3075" width="66.85546875" style="2" customWidth="1"/>
    <col min="3076" max="3076" width="21.85546875" style="2" customWidth="1"/>
    <col min="3077" max="3329" width="11.42578125" style="2"/>
    <col min="3330" max="3330" width="29" style="2" customWidth="1"/>
    <col min="3331" max="3331" width="66.85546875" style="2" customWidth="1"/>
    <col min="3332" max="3332" width="21.85546875" style="2" customWidth="1"/>
    <col min="3333" max="3585" width="11.42578125" style="2"/>
    <col min="3586" max="3586" width="29" style="2" customWidth="1"/>
    <col min="3587" max="3587" width="66.85546875" style="2" customWidth="1"/>
    <col min="3588" max="3588" width="21.85546875" style="2" customWidth="1"/>
    <col min="3589" max="3841" width="11.42578125" style="2"/>
    <col min="3842" max="3842" width="29" style="2" customWidth="1"/>
    <col min="3843" max="3843" width="66.85546875" style="2" customWidth="1"/>
    <col min="3844" max="3844" width="21.85546875" style="2" customWidth="1"/>
    <col min="3845" max="4097" width="11.42578125" style="2"/>
    <col min="4098" max="4098" width="29" style="2" customWidth="1"/>
    <col min="4099" max="4099" width="66.85546875" style="2" customWidth="1"/>
    <col min="4100" max="4100" width="21.85546875" style="2" customWidth="1"/>
    <col min="4101" max="4353" width="11.42578125" style="2"/>
    <col min="4354" max="4354" width="29" style="2" customWidth="1"/>
    <col min="4355" max="4355" width="66.85546875" style="2" customWidth="1"/>
    <col min="4356" max="4356" width="21.85546875" style="2" customWidth="1"/>
    <col min="4357" max="4609" width="11.42578125" style="2"/>
    <col min="4610" max="4610" width="29" style="2" customWidth="1"/>
    <col min="4611" max="4611" width="66.85546875" style="2" customWidth="1"/>
    <col min="4612" max="4612" width="21.85546875" style="2" customWidth="1"/>
    <col min="4613" max="4865" width="11.42578125" style="2"/>
    <col min="4866" max="4866" width="29" style="2" customWidth="1"/>
    <col min="4867" max="4867" width="66.85546875" style="2" customWidth="1"/>
    <col min="4868" max="4868" width="21.85546875" style="2" customWidth="1"/>
    <col min="4869" max="5121" width="11.42578125" style="2"/>
    <col min="5122" max="5122" width="29" style="2" customWidth="1"/>
    <col min="5123" max="5123" width="66.85546875" style="2" customWidth="1"/>
    <col min="5124" max="5124" width="21.85546875" style="2" customWidth="1"/>
    <col min="5125" max="5377" width="11.42578125" style="2"/>
    <col min="5378" max="5378" width="29" style="2" customWidth="1"/>
    <col min="5379" max="5379" width="66.85546875" style="2" customWidth="1"/>
    <col min="5380" max="5380" width="21.85546875" style="2" customWidth="1"/>
    <col min="5381" max="5633" width="11.42578125" style="2"/>
    <col min="5634" max="5634" width="29" style="2" customWidth="1"/>
    <col min="5635" max="5635" width="66.85546875" style="2" customWidth="1"/>
    <col min="5636" max="5636" width="21.85546875" style="2" customWidth="1"/>
    <col min="5637" max="5889" width="11.42578125" style="2"/>
    <col min="5890" max="5890" width="29" style="2" customWidth="1"/>
    <col min="5891" max="5891" width="66.85546875" style="2" customWidth="1"/>
    <col min="5892" max="5892" width="21.85546875" style="2" customWidth="1"/>
    <col min="5893" max="6145" width="11.42578125" style="2"/>
    <col min="6146" max="6146" width="29" style="2" customWidth="1"/>
    <col min="6147" max="6147" width="66.85546875" style="2" customWidth="1"/>
    <col min="6148" max="6148" width="21.85546875" style="2" customWidth="1"/>
    <col min="6149" max="6401" width="11.42578125" style="2"/>
    <col min="6402" max="6402" width="29" style="2" customWidth="1"/>
    <col min="6403" max="6403" width="66.85546875" style="2" customWidth="1"/>
    <col min="6404" max="6404" width="21.85546875" style="2" customWidth="1"/>
    <col min="6405" max="6657" width="11.42578125" style="2"/>
    <col min="6658" max="6658" width="29" style="2" customWidth="1"/>
    <col min="6659" max="6659" width="66.85546875" style="2" customWidth="1"/>
    <col min="6660" max="6660" width="21.85546875" style="2" customWidth="1"/>
    <col min="6661" max="6913" width="11.42578125" style="2"/>
    <col min="6914" max="6914" width="29" style="2" customWidth="1"/>
    <col min="6915" max="6915" width="66.85546875" style="2" customWidth="1"/>
    <col min="6916" max="6916" width="21.85546875" style="2" customWidth="1"/>
    <col min="6917" max="7169" width="11.42578125" style="2"/>
    <col min="7170" max="7170" width="29" style="2" customWidth="1"/>
    <col min="7171" max="7171" width="66.85546875" style="2" customWidth="1"/>
    <col min="7172" max="7172" width="21.85546875" style="2" customWidth="1"/>
    <col min="7173" max="7425" width="11.42578125" style="2"/>
    <col min="7426" max="7426" width="29" style="2" customWidth="1"/>
    <col min="7427" max="7427" width="66.85546875" style="2" customWidth="1"/>
    <col min="7428" max="7428" width="21.85546875" style="2" customWidth="1"/>
    <col min="7429" max="7681" width="11.42578125" style="2"/>
    <col min="7682" max="7682" width="29" style="2" customWidth="1"/>
    <col min="7683" max="7683" width="66.85546875" style="2" customWidth="1"/>
    <col min="7684" max="7684" width="21.85546875" style="2" customWidth="1"/>
    <col min="7685" max="7937" width="11.42578125" style="2"/>
    <col min="7938" max="7938" width="29" style="2" customWidth="1"/>
    <col min="7939" max="7939" width="66.85546875" style="2" customWidth="1"/>
    <col min="7940" max="7940" width="21.85546875" style="2" customWidth="1"/>
    <col min="7941" max="8193" width="11.42578125" style="2"/>
    <col min="8194" max="8194" width="29" style="2" customWidth="1"/>
    <col min="8195" max="8195" width="66.85546875" style="2" customWidth="1"/>
    <col min="8196" max="8196" width="21.85546875" style="2" customWidth="1"/>
    <col min="8197" max="8449" width="11.42578125" style="2"/>
    <col min="8450" max="8450" width="29" style="2" customWidth="1"/>
    <col min="8451" max="8451" width="66.85546875" style="2" customWidth="1"/>
    <col min="8452" max="8452" width="21.85546875" style="2" customWidth="1"/>
    <col min="8453" max="8705" width="11.42578125" style="2"/>
    <col min="8706" max="8706" width="29" style="2" customWidth="1"/>
    <col min="8707" max="8707" width="66.85546875" style="2" customWidth="1"/>
    <col min="8708" max="8708" width="21.85546875" style="2" customWidth="1"/>
    <col min="8709" max="8961" width="11.42578125" style="2"/>
    <col min="8962" max="8962" width="29" style="2" customWidth="1"/>
    <col min="8963" max="8963" width="66.85546875" style="2" customWidth="1"/>
    <col min="8964" max="8964" width="21.85546875" style="2" customWidth="1"/>
    <col min="8965" max="9217" width="11.42578125" style="2"/>
    <col min="9218" max="9218" width="29" style="2" customWidth="1"/>
    <col min="9219" max="9219" width="66.85546875" style="2" customWidth="1"/>
    <col min="9220" max="9220" width="21.85546875" style="2" customWidth="1"/>
    <col min="9221" max="9473" width="11.42578125" style="2"/>
    <col min="9474" max="9474" width="29" style="2" customWidth="1"/>
    <col min="9475" max="9475" width="66.85546875" style="2" customWidth="1"/>
    <col min="9476" max="9476" width="21.85546875" style="2" customWidth="1"/>
    <col min="9477" max="9729" width="11.42578125" style="2"/>
    <col min="9730" max="9730" width="29" style="2" customWidth="1"/>
    <col min="9731" max="9731" width="66.85546875" style="2" customWidth="1"/>
    <col min="9732" max="9732" width="21.85546875" style="2" customWidth="1"/>
    <col min="9733" max="9985" width="11.42578125" style="2"/>
    <col min="9986" max="9986" width="29" style="2" customWidth="1"/>
    <col min="9987" max="9987" width="66.85546875" style="2" customWidth="1"/>
    <col min="9988" max="9988" width="21.85546875" style="2" customWidth="1"/>
    <col min="9989" max="10241" width="11.42578125" style="2"/>
    <col min="10242" max="10242" width="29" style="2" customWidth="1"/>
    <col min="10243" max="10243" width="66.85546875" style="2" customWidth="1"/>
    <col min="10244" max="10244" width="21.85546875" style="2" customWidth="1"/>
    <col min="10245" max="10497" width="11.42578125" style="2"/>
    <col min="10498" max="10498" width="29" style="2" customWidth="1"/>
    <col min="10499" max="10499" width="66.85546875" style="2" customWidth="1"/>
    <col min="10500" max="10500" width="21.85546875" style="2" customWidth="1"/>
    <col min="10501" max="10753" width="11.42578125" style="2"/>
    <col min="10754" max="10754" width="29" style="2" customWidth="1"/>
    <col min="10755" max="10755" width="66.85546875" style="2" customWidth="1"/>
    <col min="10756" max="10756" width="21.85546875" style="2" customWidth="1"/>
    <col min="10757" max="11009" width="11.42578125" style="2"/>
    <col min="11010" max="11010" width="29" style="2" customWidth="1"/>
    <col min="11011" max="11011" width="66.85546875" style="2" customWidth="1"/>
    <col min="11012" max="11012" width="21.85546875" style="2" customWidth="1"/>
    <col min="11013" max="11265" width="11.42578125" style="2"/>
    <col min="11266" max="11266" width="29" style="2" customWidth="1"/>
    <col min="11267" max="11267" width="66.85546875" style="2" customWidth="1"/>
    <col min="11268" max="11268" width="21.85546875" style="2" customWidth="1"/>
    <col min="11269" max="11521" width="11.42578125" style="2"/>
    <col min="11522" max="11522" width="29" style="2" customWidth="1"/>
    <col min="11523" max="11523" width="66.85546875" style="2" customWidth="1"/>
    <col min="11524" max="11524" width="21.85546875" style="2" customWidth="1"/>
    <col min="11525" max="11777" width="11.42578125" style="2"/>
    <col min="11778" max="11778" width="29" style="2" customWidth="1"/>
    <col min="11779" max="11779" width="66.85546875" style="2" customWidth="1"/>
    <col min="11780" max="11780" width="21.85546875" style="2" customWidth="1"/>
    <col min="11781" max="12033" width="11.42578125" style="2"/>
    <col min="12034" max="12034" width="29" style="2" customWidth="1"/>
    <col min="12035" max="12035" width="66.85546875" style="2" customWidth="1"/>
    <col min="12036" max="12036" width="21.85546875" style="2" customWidth="1"/>
    <col min="12037" max="12289" width="11.42578125" style="2"/>
    <col min="12290" max="12290" width="29" style="2" customWidth="1"/>
    <col min="12291" max="12291" width="66.85546875" style="2" customWidth="1"/>
    <col min="12292" max="12292" width="21.85546875" style="2" customWidth="1"/>
    <col min="12293" max="12545" width="11.42578125" style="2"/>
    <col min="12546" max="12546" width="29" style="2" customWidth="1"/>
    <col min="12547" max="12547" width="66.85546875" style="2" customWidth="1"/>
    <col min="12548" max="12548" width="21.85546875" style="2" customWidth="1"/>
    <col min="12549" max="12801" width="11.42578125" style="2"/>
    <col min="12802" max="12802" width="29" style="2" customWidth="1"/>
    <col min="12803" max="12803" width="66.85546875" style="2" customWidth="1"/>
    <col min="12804" max="12804" width="21.85546875" style="2" customWidth="1"/>
    <col min="12805" max="13057" width="11.42578125" style="2"/>
    <col min="13058" max="13058" width="29" style="2" customWidth="1"/>
    <col min="13059" max="13059" width="66.85546875" style="2" customWidth="1"/>
    <col min="13060" max="13060" width="21.85546875" style="2" customWidth="1"/>
    <col min="13061" max="13313" width="11.42578125" style="2"/>
    <col min="13314" max="13314" width="29" style="2" customWidth="1"/>
    <col min="13315" max="13315" width="66.85546875" style="2" customWidth="1"/>
    <col min="13316" max="13316" width="21.85546875" style="2" customWidth="1"/>
    <col min="13317" max="13569" width="11.42578125" style="2"/>
    <col min="13570" max="13570" width="29" style="2" customWidth="1"/>
    <col min="13571" max="13571" width="66.85546875" style="2" customWidth="1"/>
    <col min="13572" max="13572" width="21.85546875" style="2" customWidth="1"/>
    <col min="13573" max="13825" width="11.42578125" style="2"/>
    <col min="13826" max="13826" width="29" style="2" customWidth="1"/>
    <col min="13827" max="13827" width="66.85546875" style="2" customWidth="1"/>
    <col min="13828" max="13828" width="21.85546875" style="2" customWidth="1"/>
    <col min="13829" max="14081" width="11.42578125" style="2"/>
    <col min="14082" max="14082" width="29" style="2" customWidth="1"/>
    <col min="14083" max="14083" width="66.85546875" style="2" customWidth="1"/>
    <col min="14084" max="14084" width="21.85546875" style="2" customWidth="1"/>
    <col min="14085" max="14337" width="11.42578125" style="2"/>
    <col min="14338" max="14338" width="29" style="2" customWidth="1"/>
    <col min="14339" max="14339" width="66.85546875" style="2" customWidth="1"/>
    <col min="14340" max="14340" width="21.85546875" style="2" customWidth="1"/>
    <col min="14341" max="14593" width="11.42578125" style="2"/>
    <col min="14594" max="14594" width="29" style="2" customWidth="1"/>
    <col min="14595" max="14595" width="66.85546875" style="2" customWidth="1"/>
    <col min="14596" max="14596" width="21.85546875" style="2" customWidth="1"/>
    <col min="14597" max="14849" width="11.42578125" style="2"/>
    <col min="14850" max="14850" width="29" style="2" customWidth="1"/>
    <col min="14851" max="14851" width="66.85546875" style="2" customWidth="1"/>
    <col min="14852" max="14852" width="21.85546875" style="2" customWidth="1"/>
    <col min="14853" max="15105" width="11.42578125" style="2"/>
    <col min="15106" max="15106" width="29" style="2" customWidth="1"/>
    <col min="15107" max="15107" width="66.85546875" style="2" customWidth="1"/>
    <col min="15108" max="15108" width="21.85546875" style="2" customWidth="1"/>
    <col min="15109" max="15361" width="11.42578125" style="2"/>
    <col min="15362" max="15362" width="29" style="2" customWidth="1"/>
    <col min="15363" max="15363" width="66.85546875" style="2" customWidth="1"/>
    <col min="15364" max="15364" width="21.85546875" style="2" customWidth="1"/>
    <col min="15365" max="15617" width="11.42578125" style="2"/>
    <col min="15618" max="15618" width="29" style="2" customWidth="1"/>
    <col min="15619" max="15619" width="66.85546875" style="2" customWidth="1"/>
    <col min="15620" max="15620" width="21.85546875" style="2" customWidth="1"/>
    <col min="15621" max="15873" width="11.42578125" style="2"/>
    <col min="15874" max="15874" width="29" style="2" customWidth="1"/>
    <col min="15875" max="15875" width="66.85546875" style="2" customWidth="1"/>
    <col min="15876" max="15876" width="21.85546875" style="2" customWidth="1"/>
    <col min="15877" max="16129" width="11.42578125" style="2"/>
    <col min="16130" max="16130" width="29" style="2" customWidth="1"/>
    <col min="16131" max="16131" width="66.85546875" style="2" customWidth="1"/>
    <col min="16132" max="16132" width="21.85546875" style="2" customWidth="1"/>
    <col min="16133" max="16384" width="11.42578125" style="2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14</v>
      </c>
      <c r="B2" s="1"/>
      <c r="C2" s="1"/>
      <c r="D2" s="1"/>
    </row>
    <row r="3" spans="1:4" x14ac:dyDescent="0.25">
      <c r="A3" s="1" t="s">
        <v>2</v>
      </c>
      <c r="B3" s="1"/>
      <c r="C3" s="1"/>
      <c r="D3" s="1"/>
    </row>
    <row r="4" spans="1:4" x14ac:dyDescent="0.25">
      <c r="A4" s="1" t="s">
        <v>3</v>
      </c>
      <c r="B4" s="1"/>
      <c r="C4" s="1"/>
      <c r="D4" s="1"/>
    </row>
    <row r="5" spans="1:4" x14ac:dyDescent="0.25">
      <c r="A5" s="1" t="s">
        <v>4</v>
      </c>
      <c r="B5" s="1"/>
      <c r="C5" s="1"/>
      <c r="D5" s="1"/>
    </row>
    <row r="6" spans="1:4" x14ac:dyDescent="0.25">
      <c r="B6" s="3"/>
      <c r="C6" s="3"/>
      <c r="D6" s="19"/>
    </row>
    <row r="7" spans="1:4" ht="12" customHeight="1" x14ac:dyDescent="0.25">
      <c r="B7" s="4" t="s">
        <v>5</v>
      </c>
      <c r="C7" s="4" t="s">
        <v>6</v>
      </c>
      <c r="D7" s="20" t="s">
        <v>7</v>
      </c>
    </row>
    <row r="8" spans="1:4" ht="12" customHeight="1" x14ac:dyDescent="0.25">
      <c r="B8" s="5"/>
      <c r="D8" s="8"/>
    </row>
    <row r="9" spans="1:4" ht="12" customHeight="1" x14ac:dyDescent="0.25">
      <c r="B9" s="5" t="s">
        <v>15</v>
      </c>
      <c r="C9" s="3" t="s">
        <v>16</v>
      </c>
      <c r="D9" s="21">
        <f>SUM(D11,D17,D23,D27,D30)</f>
        <v>12828913.65</v>
      </c>
    </row>
    <row r="10" spans="1:4" ht="12" customHeight="1" x14ac:dyDescent="0.25">
      <c r="B10" s="5"/>
      <c r="D10" s="8"/>
    </row>
    <row r="11" spans="1:4" ht="12" customHeight="1" x14ac:dyDescent="0.25">
      <c r="B11" s="5" t="s">
        <v>17</v>
      </c>
      <c r="C11" s="3" t="s">
        <v>18</v>
      </c>
      <c r="D11" s="21">
        <f>SUM(D12:D15)</f>
        <v>4163954</v>
      </c>
    </row>
    <row r="12" spans="1:4" ht="12" customHeight="1" x14ac:dyDescent="0.25">
      <c r="B12" s="5" t="s">
        <v>19</v>
      </c>
      <c r="C12" s="2" t="s">
        <v>20</v>
      </c>
      <c r="D12" s="8">
        <f>182843+838052</f>
        <v>1020895</v>
      </c>
    </row>
    <row r="13" spans="1:4" ht="12" customHeight="1" x14ac:dyDescent="0.25">
      <c r="B13" s="5" t="s">
        <v>21</v>
      </c>
      <c r="C13" s="2" t="s">
        <v>22</v>
      </c>
      <c r="D13" s="8">
        <v>35700</v>
      </c>
    </row>
    <row r="14" spans="1:4" ht="12" customHeight="1" x14ac:dyDescent="0.25">
      <c r="B14" s="5" t="s">
        <v>23</v>
      </c>
      <c r="C14" s="2" t="s">
        <v>24</v>
      </c>
      <c r="D14" s="8">
        <f>224525+2136693</f>
        <v>2361218</v>
      </c>
    </row>
    <row r="15" spans="1:4" ht="12" customHeight="1" x14ac:dyDescent="0.25">
      <c r="B15" s="5" t="s">
        <v>25</v>
      </c>
      <c r="C15" s="2" t="s">
        <v>26</v>
      </c>
      <c r="D15" s="8">
        <f>284723+461418</f>
        <v>746141</v>
      </c>
    </row>
    <row r="16" spans="1:4" ht="12" customHeight="1" x14ac:dyDescent="0.25">
      <c r="B16" s="5"/>
      <c r="D16" s="8"/>
    </row>
    <row r="17" spans="2:4" ht="12" customHeight="1" x14ac:dyDescent="0.25">
      <c r="B17" s="5" t="s">
        <v>27</v>
      </c>
      <c r="C17" s="3" t="s">
        <v>28</v>
      </c>
      <c r="D17" s="21">
        <f>SUM(D18:D21)</f>
        <v>2488723.46</v>
      </c>
    </row>
    <row r="18" spans="2:4" ht="12" customHeight="1" x14ac:dyDescent="0.25">
      <c r="B18" s="5" t="s">
        <v>29</v>
      </c>
      <c r="C18" s="2" t="s">
        <v>30</v>
      </c>
      <c r="D18" s="8">
        <v>285257.68</v>
      </c>
    </row>
    <row r="19" spans="2:4" ht="12" customHeight="1" x14ac:dyDescent="0.25">
      <c r="B19" s="5" t="s">
        <v>31</v>
      </c>
      <c r="C19" s="2" t="s">
        <v>32</v>
      </c>
      <c r="D19" s="8">
        <f>764394.43+888633.4</f>
        <v>1653027.83</v>
      </c>
    </row>
    <row r="20" spans="2:4" ht="12" customHeight="1" x14ac:dyDescent="0.25">
      <c r="B20" s="5" t="s">
        <v>33</v>
      </c>
      <c r="C20" s="2" t="s">
        <v>34</v>
      </c>
      <c r="D20" s="8">
        <f>44080+184067.44</f>
        <v>228147.44</v>
      </c>
    </row>
    <row r="21" spans="2:4" ht="12" customHeight="1" x14ac:dyDescent="0.25">
      <c r="B21" s="5" t="s">
        <v>35</v>
      </c>
      <c r="C21" s="2" t="s">
        <v>36</v>
      </c>
      <c r="D21" s="8">
        <f>77024+245266.51</f>
        <v>322290.51</v>
      </c>
    </row>
    <row r="22" spans="2:4" ht="12" customHeight="1" x14ac:dyDescent="0.25">
      <c r="B22" s="5"/>
      <c r="D22" s="8"/>
    </row>
    <row r="23" spans="2:4" ht="12" customHeight="1" x14ac:dyDescent="0.25">
      <c r="B23" s="5" t="s">
        <v>37</v>
      </c>
      <c r="C23" s="3" t="s">
        <v>38</v>
      </c>
      <c r="D23" s="21">
        <f>SUM(D24:D25)</f>
        <v>181937.09</v>
      </c>
    </row>
    <row r="24" spans="2:4" ht="12" customHeight="1" x14ac:dyDescent="0.25">
      <c r="B24" s="5" t="s">
        <v>39</v>
      </c>
      <c r="C24" s="2" t="s">
        <v>40</v>
      </c>
      <c r="D24" s="8">
        <v>178573.09</v>
      </c>
    </row>
    <row r="25" spans="2:4" ht="12" customHeight="1" x14ac:dyDescent="0.25">
      <c r="B25" s="5" t="s">
        <v>41</v>
      </c>
      <c r="C25" s="2" t="s">
        <v>42</v>
      </c>
      <c r="D25" s="8">
        <v>3364</v>
      </c>
    </row>
    <row r="26" spans="2:4" ht="12" customHeight="1" x14ac:dyDescent="0.25">
      <c r="B26" s="5"/>
      <c r="D26" s="8"/>
    </row>
    <row r="27" spans="2:4" ht="12" customHeight="1" x14ac:dyDescent="0.25">
      <c r="B27" s="5" t="s">
        <v>43</v>
      </c>
      <c r="C27" s="3" t="s">
        <v>44</v>
      </c>
      <c r="D27" s="21">
        <f>SUM(D28)</f>
        <v>2390597</v>
      </c>
    </row>
    <row r="28" spans="2:4" ht="12" customHeight="1" x14ac:dyDescent="0.25">
      <c r="B28" s="5" t="s">
        <v>45</v>
      </c>
      <c r="C28" s="2" t="s">
        <v>46</v>
      </c>
      <c r="D28" s="8">
        <f>104490+2286107</f>
        <v>2390597</v>
      </c>
    </row>
    <row r="29" spans="2:4" ht="12" customHeight="1" x14ac:dyDescent="0.25">
      <c r="B29" s="5"/>
      <c r="D29" s="8"/>
    </row>
    <row r="30" spans="2:4" ht="12" customHeight="1" x14ac:dyDescent="0.25">
      <c r="B30" s="5" t="s">
        <v>47</v>
      </c>
      <c r="C30" s="3" t="s">
        <v>48</v>
      </c>
      <c r="D30" s="21">
        <f>SUM(D31:D36)</f>
        <v>3603702.1</v>
      </c>
    </row>
    <row r="31" spans="2:4" ht="12" customHeight="1" x14ac:dyDescent="0.25">
      <c r="B31" s="5" t="s">
        <v>49</v>
      </c>
      <c r="C31" s="2" t="s">
        <v>50</v>
      </c>
      <c r="D31" s="8">
        <v>56200</v>
      </c>
    </row>
    <row r="32" spans="2:4" ht="12" customHeight="1" x14ac:dyDescent="0.25">
      <c r="B32" s="5" t="s">
        <v>51</v>
      </c>
      <c r="C32" s="2" t="s">
        <v>52</v>
      </c>
      <c r="D32" s="8">
        <v>2732691.39</v>
      </c>
    </row>
    <row r="33" spans="2:4" ht="12" customHeight="1" x14ac:dyDescent="0.25">
      <c r="B33" s="5" t="s">
        <v>53</v>
      </c>
      <c r="C33" s="2" t="s">
        <v>54</v>
      </c>
      <c r="D33" s="8">
        <v>8000</v>
      </c>
    </row>
    <row r="34" spans="2:4" ht="12" customHeight="1" x14ac:dyDescent="0.25">
      <c r="B34" s="5" t="s">
        <v>55</v>
      </c>
      <c r="C34" s="2" t="s">
        <v>56</v>
      </c>
      <c r="D34" s="8">
        <v>65259.01</v>
      </c>
    </row>
    <row r="35" spans="2:4" ht="12" customHeight="1" x14ac:dyDescent="0.25">
      <c r="B35" s="5" t="s">
        <v>57</v>
      </c>
      <c r="C35" s="2" t="s">
        <v>58</v>
      </c>
      <c r="D35" s="8">
        <f>11600+454137.48</f>
        <v>465737.48</v>
      </c>
    </row>
    <row r="36" spans="2:4" ht="12" customHeight="1" x14ac:dyDescent="0.25">
      <c r="B36" s="5" t="s">
        <v>59</v>
      </c>
      <c r="C36" s="2" t="s">
        <v>60</v>
      </c>
      <c r="D36" s="8">
        <f>257593.23+18220.99</f>
        <v>275814.22000000003</v>
      </c>
    </row>
    <row r="37" spans="2:4" ht="12" customHeight="1" x14ac:dyDescent="0.25">
      <c r="B37" s="5"/>
      <c r="D37" s="8"/>
    </row>
    <row r="38" spans="2:4" ht="12" customHeight="1" x14ac:dyDescent="0.25">
      <c r="B38" s="9" t="s">
        <v>11</v>
      </c>
      <c r="C38" s="10"/>
      <c r="D38" s="11">
        <f>SUM(D30,D27,D23,D17,D11)</f>
        <v>12828913.649999999</v>
      </c>
    </row>
    <row r="39" spans="2:4" ht="12" customHeight="1" x14ac:dyDescent="0.25">
      <c r="B39" s="5"/>
      <c r="D39" s="8"/>
    </row>
    <row r="40" spans="2:4" ht="12" customHeight="1" x14ac:dyDescent="0.25">
      <c r="B40" s="5"/>
      <c r="D40" s="8"/>
    </row>
    <row r="41" spans="2:4" ht="12" customHeight="1" x14ac:dyDescent="0.25">
      <c r="B41" s="5"/>
      <c r="D41" s="8"/>
    </row>
    <row r="42" spans="2:4" x14ac:dyDescent="0.25">
      <c r="B42" s="12" t="s">
        <v>61</v>
      </c>
      <c r="C42" s="13"/>
      <c r="D42" s="14"/>
    </row>
    <row r="43" spans="2:4" x14ac:dyDescent="0.25">
      <c r="B43" s="12"/>
      <c r="C43" s="13"/>
      <c r="D43" s="14"/>
    </row>
    <row r="44" spans="2:4" ht="12" customHeight="1" thickBot="1" x14ac:dyDescent="0.3">
      <c r="B44" s="15"/>
      <c r="C44" s="16"/>
      <c r="D44" s="22"/>
    </row>
    <row r="45" spans="2:4" ht="12" customHeight="1" x14ac:dyDescent="0.25"/>
    <row r="46" spans="2:4" ht="12" customHeight="1" x14ac:dyDescent="0.25">
      <c r="D46" s="24" t="s">
        <v>62</v>
      </c>
    </row>
    <row r="47" spans="2:4" ht="12" customHeight="1" x14ac:dyDescent="0.25">
      <c r="D47" s="24"/>
    </row>
    <row r="48" spans="2:4" ht="12" hidden="1" customHeight="1" x14ac:dyDescent="0.25">
      <c r="D48" s="24"/>
    </row>
    <row r="49" spans="1:4" hidden="1" x14ac:dyDescent="0.25">
      <c r="A49" s="1" t="s">
        <v>0</v>
      </c>
      <c r="B49" s="1"/>
      <c r="C49" s="1"/>
      <c r="D49" s="1"/>
    </row>
    <row r="50" spans="1:4" hidden="1" x14ac:dyDescent="0.25">
      <c r="A50" s="1" t="s">
        <v>1</v>
      </c>
      <c r="B50" s="1"/>
      <c r="C50" s="1"/>
      <c r="D50" s="1"/>
    </row>
    <row r="51" spans="1:4" hidden="1" x14ac:dyDescent="0.25">
      <c r="A51" s="1" t="s">
        <v>2</v>
      </c>
      <c r="B51" s="1"/>
      <c r="C51" s="1"/>
      <c r="D51" s="1"/>
    </row>
    <row r="52" spans="1:4" hidden="1" x14ac:dyDescent="0.25">
      <c r="A52" s="1" t="s">
        <v>3</v>
      </c>
      <c r="B52" s="1"/>
      <c r="C52" s="1"/>
      <c r="D52" s="1"/>
    </row>
    <row r="53" spans="1:4" hidden="1" x14ac:dyDescent="0.25">
      <c r="A53" s="1" t="s">
        <v>4</v>
      </c>
      <c r="B53" s="1"/>
      <c r="C53" s="1"/>
      <c r="D53" s="1"/>
    </row>
    <row r="54" spans="1:4" hidden="1" x14ac:dyDescent="0.25">
      <c r="B54" s="3"/>
      <c r="C54" s="3"/>
      <c r="D54" s="3"/>
    </row>
    <row r="55" spans="1:4" hidden="1" x14ac:dyDescent="0.25">
      <c r="B55" s="25" t="s">
        <v>5</v>
      </c>
      <c r="C55" s="25" t="s">
        <v>6</v>
      </c>
      <c r="D55" s="25" t="s">
        <v>7</v>
      </c>
    </row>
    <row r="56" spans="1:4" hidden="1" x14ac:dyDescent="0.25">
      <c r="B56" s="26"/>
      <c r="C56" s="27"/>
      <c r="D56" s="28"/>
    </row>
    <row r="57" spans="1:4" x14ac:dyDescent="0.25">
      <c r="B57" s="29" t="s">
        <v>63</v>
      </c>
      <c r="C57" s="30" t="s">
        <v>16</v>
      </c>
      <c r="D57" s="31">
        <f>SUM(D59,D95,D118,D127,D132)</f>
        <v>12828914</v>
      </c>
    </row>
    <row r="58" spans="1:4" x14ac:dyDescent="0.25">
      <c r="B58" s="32"/>
      <c r="C58" s="33"/>
      <c r="D58" s="34"/>
    </row>
    <row r="59" spans="1:4" x14ac:dyDescent="0.25">
      <c r="B59" s="29" t="s">
        <v>64</v>
      </c>
      <c r="C59" s="30" t="s">
        <v>18</v>
      </c>
      <c r="D59" s="31">
        <f>SUM(D61,D71,D74,D87)</f>
        <v>4163954</v>
      </c>
    </row>
    <row r="60" spans="1:4" x14ac:dyDescent="0.25">
      <c r="B60" s="32"/>
      <c r="C60" s="33"/>
      <c r="D60" s="34"/>
    </row>
    <row r="61" spans="1:4" x14ac:dyDescent="0.25">
      <c r="B61" s="35" t="s">
        <v>19</v>
      </c>
      <c r="C61" s="36" t="s">
        <v>65</v>
      </c>
      <c r="D61" s="37">
        <f>SUM(D62:D69)</f>
        <v>1020895</v>
      </c>
    </row>
    <row r="62" spans="1:4" x14ac:dyDescent="0.25">
      <c r="B62" s="38"/>
      <c r="C62" s="39" t="s">
        <v>66</v>
      </c>
      <c r="D62" s="40">
        <v>50520</v>
      </c>
    </row>
    <row r="63" spans="1:4" x14ac:dyDescent="0.25">
      <c r="B63" s="38"/>
      <c r="C63" s="39" t="s">
        <v>67</v>
      </c>
      <c r="D63" s="40">
        <v>24360</v>
      </c>
    </row>
    <row r="64" spans="1:4" x14ac:dyDescent="0.25">
      <c r="B64" s="38"/>
      <c r="C64" s="39" t="s">
        <v>68</v>
      </c>
      <c r="D64" s="40">
        <v>8120</v>
      </c>
    </row>
    <row r="65" spans="2:4" x14ac:dyDescent="0.25">
      <c r="B65" s="38"/>
      <c r="C65" s="39" t="s">
        <v>67</v>
      </c>
      <c r="D65" s="40">
        <v>24360</v>
      </c>
    </row>
    <row r="66" spans="2:4" x14ac:dyDescent="0.25">
      <c r="B66" s="38"/>
      <c r="C66" s="39" t="s">
        <v>69</v>
      </c>
      <c r="D66" s="40">
        <v>18560</v>
      </c>
    </row>
    <row r="67" spans="2:4" x14ac:dyDescent="0.25">
      <c r="B67" s="38"/>
      <c r="C67" s="39" t="s">
        <v>70</v>
      </c>
      <c r="D67" s="40">
        <v>48000</v>
      </c>
    </row>
    <row r="68" spans="2:4" x14ac:dyDescent="0.25">
      <c r="B68" s="38"/>
      <c r="C68" s="39" t="s">
        <v>71</v>
      </c>
      <c r="D68" s="40">
        <v>8923</v>
      </c>
    </row>
    <row r="69" spans="2:4" x14ac:dyDescent="0.25">
      <c r="B69" s="38"/>
      <c r="C69" s="41" t="s">
        <v>72</v>
      </c>
      <c r="D69" s="40">
        <v>838052</v>
      </c>
    </row>
    <row r="70" spans="2:4" x14ac:dyDescent="0.25">
      <c r="B70" s="26"/>
      <c r="C70" s="27"/>
      <c r="D70" s="28"/>
    </row>
    <row r="71" spans="2:4" x14ac:dyDescent="0.25">
      <c r="B71" s="42" t="s">
        <v>21</v>
      </c>
      <c r="C71" s="43" t="s">
        <v>73</v>
      </c>
      <c r="D71" s="44">
        <f>SUM(D72)</f>
        <v>35700</v>
      </c>
    </row>
    <row r="72" spans="2:4" x14ac:dyDescent="0.25">
      <c r="B72" s="45"/>
      <c r="C72" s="41" t="s">
        <v>74</v>
      </c>
      <c r="D72" s="40">
        <v>35700</v>
      </c>
    </row>
    <row r="73" spans="2:4" x14ac:dyDescent="0.25">
      <c r="B73" s="26"/>
      <c r="C73" s="27"/>
      <c r="D73" s="28"/>
    </row>
    <row r="74" spans="2:4" x14ac:dyDescent="0.25">
      <c r="B74" s="42" t="s">
        <v>23</v>
      </c>
      <c r="C74" s="43" t="s">
        <v>75</v>
      </c>
      <c r="D74" s="44">
        <f>SUM(D75:D83)</f>
        <v>2361218</v>
      </c>
    </row>
    <row r="75" spans="2:4" x14ac:dyDescent="0.25">
      <c r="B75" s="38"/>
      <c r="C75" s="39" t="s">
        <v>76</v>
      </c>
      <c r="D75" s="40">
        <v>21800</v>
      </c>
    </row>
    <row r="76" spans="2:4" x14ac:dyDescent="0.25">
      <c r="B76" s="38"/>
      <c r="C76" s="39" t="s">
        <v>77</v>
      </c>
      <c r="D76" s="40">
        <v>16065</v>
      </c>
    </row>
    <row r="77" spans="2:4" x14ac:dyDescent="0.25">
      <c r="B77" s="38"/>
      <c r="C77" s="39" t="s">
        <v>78</v>
      </c>
      <c r="D77" s="40">
        <v>82360</v>
      </c>
    </row>
    <row r="78" spans="2:4" x14ac:dyDescent="0.25">
      <c r="B78" s="38"/>
      <c r="C78" s="39" t="s">
        <v>79</v>
      </c>
      <c r="D78" s="40">
        <v>34800</v>
      </c>
    </row>
    <row r="79" spans="2:4" x14ac:dyDescent="0.25">
      <c r="B79" s="38"/>
      <c r="C79" s="39" t="s">
        <v>80</v>
      </c>
      <c r="D79" s="40">
        <v>8200</v>
      </c>
    </row>
    <row r="80" spans="2:4" x14ac:dyDescent="0.25">
      <c r="B80" s="38"/>
      <c r="C80" s="39" t="s">
        <v>81</v>
      </c>
      <c r="D80" s="40">
        <v>34800</v>
      </c>
    </row>
    <row r="81" spans="2:4" x14ac:dyDescent="0.25">
      <c r="B81" s="38"/>
      <c r="C81" s="39" t="s">
        <v>82</v>
      </c>
      <c r="D81" s="40">
        <v>12000</v>
      </c>
    </row>
    <row r="82" spans="2:4" x14ac:dyDescent="0.25">
      <c r="B82" s="38"/>
      <c r="C82" s="39" t="s">
        <v>83</v>
      </c>
      <c r="D82" s="40">
        <v>14500</v>
      </c>
    </row>
    <row r="83" spans="2:4" x14ac:dyDescent="0.25">
      <c r="B83" s="38"/>
      <c r="C83" s="39" t="s">
        <v>84</v>
      </c>
      <c r="D83" s="40">
        <v>2136693</v>
      </c>
    </row>
    <row r="84" spans="2:4" x14ac:dyDescent="0.25">
      <c r="C84" s="27"/>
    </row>
    <row r="85" spans="2:4" x14ac:dyDescent="0.25">
      <c r="C85" s="27"/>
    </row>
    <row r="86" spans="2:4" x14ac:dyDescent="0.25">
      <c r="C86" s="27"/>
    </row>
    <row r="87" spans="2:4" x14ac:dyDescent="0.25">
      <c r="B87" s="42" t="s">
        <v>25</v>
      </c>
      <c r="C87" s="43" t="s">
        <v>85</v>
      </c>
      <c r="D87" s="44">
        <f>SUM(D88:D93)</f>
        <v>746141</v>
      </c>
    </row>
    <row r="88" spans="2:4" x14ac:dyDescent="0.25">
      <c r="B88" s="38"/>
      <c r="C88" s="39" t="s">
        <v>86</v>
      </c>
      <c r="D88" s="40">
        <v>8120</v>
      </c>
    </row>
    <row r="89" spans="2:4" x14ac:dyDescent="0.25">
      <c r="B89" s="38"/>
      <c r="C89" s="39" t="s">
        <v>87</v>
      </c>
      <c r="D89" s="40">
        <v>208400</v>
      </c>
    </row>
    <row r="90" spans="2:4" x14ac:dyDescent="0.25">
      <c r="B90" s="38"/>
      <c r="C90" s="39" t="s">
        <v>88</v>
      </c>
      <c r="D90" s="40">
        <v>17203</v>
      </c>
    </row>
    <row r="91" spans="2:4" x14ac:dyDescent="0.25">
      <c r="B91" s="38"/>
      <c r="C91" s="39" t="s">
        <v>89</v>
      </c>
      <c r="D91" s="40">
        <v>39500</v>
      </c>
    </row>
    <row r="92" spans="2:4" x14ac:dyDescent="0.25">
      <c r="B92" s="38"/>
      <c r="C92" s="39" t="s">
        <v>90</v>
      </c>
      <c r="D92" s="40">
        <v>11500</v>
      </c>
    </row>
    <row r="93" spans="2:4" x14ac:dyDescent="0.25">
      <c r="B93" s="38"/>
      <c r="C93" s="41" t="s">
        <v>91</v>
      </c>
      <c r="D93" s="40">
        <v>461418</v>
      </c>
    </row>
    <row r="94" spans="2:4" x14ac:dyDescent="0.25">
      <c r="B94" s="26"/>
      <c r="C94" s="27"/>
      <c r="D94" s="28"/>
    </row>
    <row r="95" spans="2:4" x14ac:dyDescent="0.25">
      <c r="B95" s="46" t="s">
        <v>92</v>
      </c>
      <c r="C95" s="47" t="s">
        <v>28</v>
      </c>
      <c r="D95" s="48">
        <f>SUM(D97,D100,D107,D111)</f>
        <v>2488723</v>
      </c>
    </row>
    <row r="96" spans="2:4" x14ac:dyDescent="0.25">
      <c r="B96" s="26"/>
      <c r="C96" s="27"/>
      <c r="D96" s="28"/>
    </row>
    <row r="97" spans="2:4" x14ac:dyDescent="0.25">
      <c r="B97" s="42" t="s">
        <v>29</v>
      </c>
      <c r="C97" s="43" t="s">
        <v>93</v>
      </c>
      <c r="D97" s="44">
        <f>SUM(D98)</f>
        <v>285258</v>
      </c>
    </row>
    <row r="98" spans="2:4" x14ac:dyDescent="0.25">
      <c r="B98" s="38"/>
      <c r="C98" s="41" t="s">
        <v>93</v>
      </c>
      <c r="D98" s="40">
        <v>285258</v>
      </c>
    </row>
    <row r="99" spans="2:4" x14ac:dyDescent="0.25">
      <c r="B99" s="26"/>
      <c r="C99" s="27"/>
      <c r="D99" s="28"/>
    </row>
    <row r="100" spans="2:4" x14ac:dyDescent="0.25">
      <c r="B100" s="42" t="s">
        <v>31</v>
      </c>
      <c r="C100" s="43" t="s">
        <v>32</v>
      </c>
      <c r="D100" s="44">
        <f>SUM(D101:D105)</f>
        <v>1653027</v>
      </c>
    </row>
    <row r="101" spans="2:4" x14ac:dyDescent="0.25">
      <c r="B101" s="38"/>
      <c r="C101" s="39" t="s">
        <v>94</v>
      </c>
      <c r="D101" s="40">
        <v>130000</v>
      </c>
    </row>
    <row r="102" spans="2:4" x14ac:dyDescent="0.25">
      <c r="B102" s="38"/>
      <c r="C102" s="39" t="s">
        <v>95</v>
      </c>
      <c r="D102" s="40">
        <v>149514</v>
      </c>
    </row>
    <row r="103" spans="2:4" x14ac:dyDescent="0.25">
      <c r="B103" s="38"/>
      <c r="C103" s="39" t="s">
        <v>96</v>
      </c>
      <c r="D103" s="40">
        <v>232000</v>
      </c>
    </row>
    <row r="104" spans="2:4" x14ac:dyDescent="0.25">
      <c r="B104" s="38"/>
      <c r="C104" s="39" t="s">
        <v>97</v>
      </c>
      <c r="D104" s="40">
        <v>252880</v>
      </c>
    </row>
    <row r="105" spans="2:4" x14ac:dyDescent="0.25">
      <c r="B105" s="38"/>
      <c r="C105" s="41" t="s">
        <v>32</v>
      </c>
      <c r="D105" s="40">
        <v>888633</v>
      </c>
    </row>
    <row r="106" spans="2:4" x14ac:dyDescent="0.25">
      <c r="B106" s="26"/>
      <c r="C106" s="49"/>
      <c r="D106" s="28"/>
    </row>
    <row r="107" spans="2:4" x14ac:dyDescent="0.25">
      <c r="B107" s="42" t="s">
        <v>33</v>
      </c>
      <c r="C107" s="43" t="s">
        <v>98</v>
      </c>
      <c r="D107" s="44">
        <f>SUM(D108:D109)</f>
        <v>228147</v>
      </c>
    </row>
    <row r="108" spans="2:4" x14ac:dyDescent="0.25">
      <c r="B108" s="38"/>
      <c r="C108" s="39" t="s">
        <v>99</v>
      </c>
      <c r="D108" s="40">
        <v>44080</v>
      </c>
    </row>
    <row r="109" spans="2:4" x14ac:dyDescent="0.25">
      <c r="B109" s="38"/>
      <c r="C109" s="41" t="s">
        <v>98</v>
      </c>
      <c r="D109" s="40">
        <v>184067</v>
      </c>
    </row>
    <row r="110" spans="2:4" x14ac:dyDescent="0.25">
      <c r="B110" s="26"/>
      <c r="C110" s="49"/>
      <c r="D110" s="28"/>
    </row>
    <row r="111" spans="2:4" x14ac:dyDescent="0.25">
      <c r="B111" s="42" t="s">
        <v>35</v>
      </c>
      <c r="C111" s="43" t="s">
        <v>36</v>
      </c>
      <c r="D111" s="44">
        <f>SUM(D112:D114)</f>
        <v>322291</v>
      </c>
    </row>
    <row r="112" spans="2:4" x14ac:dyDescent="0.25">
      <c r="B112" s="38"/>
      <c r="C112" s="39" t="s">
        <v>100</v>
      </c>
      <c r="D112" s="40">
        <v>28304</v>
      </c>
    </row>
    <row r="113" spans="2:4" x14ac:dyDescent="0.25">
      <c r="B113" s="38"/>
      <c r="C113" s="39" t="s">
        <v>101</v>
      </c>
      <c r="D113" s="40">
        <v>48720</v>
      </c>
    </row>
    <row r="114" spans="2:4" x14ac:dyDescent="0.25">
      <c r="B114" s="38"/>
      <c r="C114" s="39" t="s">
        <v>36</v>
      </c>
      <c r="D114" s="40">
        <v>245267</v>
      </c>
    </row>
    <row r="115" spans="2:4" x14ac:dyDescent="0.25">
      <c r="C115" s="27"/>
    </row>
    <row r="116" spans="2:4" x14ac:dyDescent="0.25">
      <c r="C116" s="27"/>
    </row>
    <row r="117" spans="2:4" x14ac:dyDescent="0.25">
      <c r="C117" s="27"/>
    </row>
    <row r="118" spans="2:4" x14ac:dyDescent="0.25">
      <c r="B118" s="46" t="s">
        <v>102</v>
      </c>
      <c r="C118" s="47" t="s">
        <v>38</v>
      </c>
      <c r="D118" s="48">
        <f>SUM(D120,D123)</f>
        <v>181937</v>
      </c>
    </row>
    <row r="119" spans="2:4" x14ac:dyDescent="0.25">
      <c r="B119" s="50"/>
      <c r="C119" s="51"/>
      <c r="D119" s="52"/>
    </row>
    <row r="120" spans="2:4" x14ac:dyDescent="0.25">
      <c r="B120" s="42" t="s">
        <v>39</v>
      </c>
      <c r="C120" s="43" t="s">
        <v>103</v>
      </c>
      <c r="D120" s="44">
        <f>SUM(D121)</f>
        <v>178573</v>
      </c>
    </row>
    <row r="121" spans="2:4" x14ac:dyDescent="0.25">
      <c r="B121" s="45"/>
      <c r="C121" s="41" t="s">
        <v>103</v>
      </c>
      <c r="D121" s="40">
        <v>178573</v>
      </c>
    </row>
    <row r="122" spans="2:4" x14ac:dyDescent="0.25">
      <c r="B122" s="53"/>
      <c r="C122" s="27"/>
      <c r="D122" s="28"/>
    </row>
    <row r="123" spans="2:4" x14ac:dyDescent="0.25">
      <c r="B123" s="42" t="s">
        <v>41</v>
      </c>
      <c r="C123" s="43" t="s">
        <v>104</v>
      </c>
      <c r="D123" s="44">
        <f>SUM(D124)</f>
        <v>3364</v>
      </c>
    </row>
    <row r="124" spans="2:4" x14ac:dyDescent="0.25">
      <c r="B124" s="45"/>
      <c r="C124" s="41" t="s">
        <v>104</v>
      </c>
      <c r="D124" s="40">
        <v>3364</v>
      </c>
    </row>
    <row r="125" spans="2:4" x14ac:dyDescent="0.25">
      <c r="B125" s="26"/>
      <c r="C125" s="27"/>
      <c r="D125" s="28"/>
    </row>
    <row r="126" spans="2:4" x14ac:dyDescent="0.25">
      <c r="B126" s="26"/>
      <c r="C126" s="27"/>
      <c r="D126" s="28"/>
    </row>
    <row r="127" spans="2:4" x14ac:dyDescent="0.25">
      <c r="B127" s="46" t="s">
        <v>105</v>
      </c>
      <c r="C127" s="47" t="s">
        <v>44</v>
      </c>
      <c r="D127" s="48">
        <f>SUM(D130)</f>
        <v>2390597</v>
      </c>
    </row>
    <row r="128" spans="2:4" x14ac:dyDescent="0.25">
      <c r="B128" s="26"/>
      <c r="C128" s="27"/>
      <c r="D128" s="28"/>
    </row>
    <row r="129" spans="2:4" x14ac:dyDescent="0.25">
      <c r="B129" s="42" t="s">
        <v>45</v>
      </c>
      <c r="C129" s="43" t="s">
        <v>106</v>
      </c>
      <c r="D129" s="44">
        <f>SUM(D130)</f>
        <v>2390597</v>
      </c>
    </row>
    <row r="130" spans="2:4" x14ac:dyDescent="0.25">
      <c r="B130" s="45"/>
      <c r="C130" s="39" t="s">
        <v>44</v>
      </c>
      <c r="D130" s="40">
        <f>104490+2286107</f>
        <v>2390597</v>
      </c>
    </row>
    <row r="131" spans="2:4" x14ac:dyDescent="0.25">
      <c r="B131" s="26"/>
      <c r="C131" s="27"/>
      <c r="D131" s="28"/>
    </row>
    <row r="132" spans="2:4" x14ac:dyDescent="0.25">
      <c r="B132" s="46" t="s">
        <v>107</v>
      </c>
      <c r="C132" s="47" t="s">
        <v>48</v>
      </c>
      <c r="D132" s="48">
        <f>SUM(D134,D137,D140,D143,D146,D150)</f>
        <v>3603703</v>
      </c>
    </row>
    <row r="133" spans="2:4" x14ac:dyDescent="0.25">
      <c r="B133" s="26"/>
      <c r="C133" s="27"/>
      <c r="D133" s="28"/>
    </row>
    <row r="134" spans="2:4" x14ac:dyDescent="0.25">
      <c r="B134" s="42" t="s">
        <v>49</v>
      </c>
      <c r="C134" s="43" t="s">
        <v>50</v>
      </c>
      <c r="D134" s="44">
        <f>D135</f>
        <v>56200</v>
      </c>
    </row>
    <row r="135" spans="2:4" x14ac:dyDescent="0.25">
      <c r="B135" s="45"/>
      <c r="C135" s="41" t="s">
        <v>50</v>
      </c>
      <c r="D135" s="40">
        <v>56200</v>
      </c>
    </row>
    <row r="136" spans="2:4" x14ac:dyDescent="0.25">
      <c r="B136" s="53"/>
      <c r="C136" s="27"/>
      <c r="D136" s="28"/>
    </row>
    <row r="137" spans="2:4" x14ac:dyDescent="0.25">
      <c r="B137" s="42" t="s">
        <v>51</v>
      </c>
      <c r="C137" s="43" t="s">
        <v>52</v>
      </c>
      <c r="D137" s="44">
        <f>D138</f>
        <v>2732692</v>
      </c>
    </row>
    <row r="138" spans="2:4" x14ac:dyDescent="0.25">
      <c r="B138" s="45"/>
      <c r="C138" s="41" t="s">
        <v>52</v>
      </c>
      <c r="D138" s="40">
        <v>2732692</v>
      </c>
    </row>
    <row r="139" spans="2:4" x14ac:dyDescent="0.25">
      <c r="B139" s="53"/>
      <c r="C139" s="27"/>
      <c r="D139" s="28"/>
    </row>
    <row r="140" spans="2:4" x14ac:dyDescent="0.25">
      <c r="B140" s="42" t="s">
        <v>53</v>
      </c>
      <c r="C140" s="43" t="s">
        <v>108</v>
      </c>
      <c r="D140" s="44">
        <f>D141</f>
        <v>8000</v>
      </c>
    </row>
    <row r="141" spans="2:4" x14ac:dyDescent="0.25">
      <c r="B141" s="45"/>
      <c r="C141" s="39" t="s">
        <v>108</v>
      </c>
      <c r="D141" s="40">
        <v>8000</v>
      </c>
    </row>
    <row r="142" spans="2:4" x14ac:dyDescent="0.25">
      <c r="B142" s="53"/>
      <c r="C142" s="49"/>
      <c r="D142" s="28"/>
    </row>
    <row r="143" spans="2:4" x14ac:dyDescent="0.25">
      <c r="B143" s="42" t="s">
        <v>109</v>
      </c>
      <c r="C143" s="43" t="s">
        <v>56</v>
      </c>
      <c r="D143" s="44">
        <f>D144</f>
        <v>65259</v>
      </c>
    </row>
    <row r="144" spans="2:4" x14ac:dyDescent="0.25">
      <c r="B144" s="45"/>
      <c r="C144" s="41" t="s">
        <v>56</v>
      </c>
      <c r="D144" s="40">
        <v>65259</v>
      </c>
    </row>
    <row r="145" spans="2:4" x14ac:dyDescent="0.25">
      <c r="B145" s="53"/>
      <c r="C145" s="27"/>
      <c r="D145" s="28"/>
    </row>
    <row r="146" spans="2:4" x14ac:dyDescent="0.25">
      <c r="B146" s="42" t="s">
        <v>57</v>
      </c>
      <c r="C146" s="43" t="s">
        <v>58</v>
      </c>
      <c r="D146" s="44">
        <f>SUM(D147:D148)</f>
        <v>465738</v>
      </c>
    </row>
    <row r="147" spans="2:4" x14ac:dyDescent="0.25">
      <c r="B147" s="45"/>
      <c r="C147" s="39" t="s">
        <v>110</v>
      </c>
      <c r="D147" s="40">
        <v>11600</v>
      </c>
    </row>
    <row r="148" spans="2:4" x14ac:dyDescent="0.25">
      <c r="B148" s="45"/>
      <c r="C148" s="41" t="s">
        <v>111</v>
      </c>
      <c r="D148" s="40">
        <v>454138</v>
      </c>
    </row>
    <row r="149" spans="2:4" x14ac:dyDescent="0.25">
      <c r="B149" s="53"/>
      <c r="C149" s="27"/>
      <c r="D149" s="28"/>
    </row>
    <row r="150" spans="2:4" x14ac:dyDescent="0.25">
      <c r="B150" s="42" t="s">
        <v>59</v>
      </c>
      <c r="C150" s="43" t="s">
        <v>60</v>
      </c>
      <c r="D150" s="44">
        <f>SUM(D151:D155)</f>
        <v>275814</v>
      </c>
    </row>
    <row r="151" spans="2:4" x14ac:dyDescent="0.25">
      <c r="B151" s="45"/>
      <c r="C151" s="39" t="s">
        <v>112</v>
      </c>
      <c r="D151" s="40">
        <v>128598</v>
      </c>
    </row>
    <row r="152" spans="2:4" x14ac:dyDescent="0.25">
      <c r="B152" s="45"/>
      <c r="C152" s="39" t="s">
        <v>113</v>
      </c>
      <c r="D152" s="40">
        <v>5220</v>
      </c>
    </row>
    <row r="153" spans="2:4" x14ac:dyDescent="0.25">
      <c r="B153" s="45"/>
      <c r="C153" s="39" t="s">
        <v>114</v>
      </c>
      <c r="D153" s="40">
        <v>71000</v>
      </c>
    </row>
    <row r="154" spans="2:4" x14ac:dyDescent="0.25">
      <c r="B154" s="45"/>
      <c r="C154" s="39" t="s">
        <v>115</v>
      </c>
      <c r="D154" s="40">
        <v>52775</v>
      </c>
    </row>
    <row r="155" spans="2:4" ht="15.75" thickBot="1" x14ac:dyDescent="0.3">
      <c r="B155" s="54"/>
      <c r="C155" s="55" t="s">
        <v>60</v>
      </c>
      <c r="D155" s="56">
        <v>18221</v>
      </c>
    </row>
  </sheetData>
  <mergeCells count="11">
    <mergeCell ref="A49:D49"/>
    <mergeCell ref="A50:D50"/>
    <mergeCell ref="A51:D51"/>
    <mergeCell ref="A52:D52"/>
    <mergeCell ref="A53:D53"/>
    <mergeCell ref="A1:D1"/>
    <mergeCell ref="A2:D2"/>
    <mergeCell ref="A3:D3"/>
    <mergeCell ref="A4:D4"/>
    <mergeCell ref="A5:D5"/>
    <mergeCell ref="B42:D43"/>
  </mergeCells>
  <pageMargins left="0.70866141732283472" right="0.70866141732283472" top="0.74803149606299213" bottom="0.74803149606299213" header="0.31496062992125984" footer="0.31496062992125984"/>
  <pageSetup scale="9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workbookViewId="0">
      <selection sqref="A1:XFD1048576"/>
    </sheetView>
  </sheetViews>
  <sheetFormatPr baseColWidth="10" defaultRowHeight="15" x14ac:dyDescent="0.25"/>
  <cols>
    <col min="1" max="1" width="11.42578125" style="2"/>
    <col min="2" max="2" width="29" style="2" customWidth="1"/>
    <col min="3" max="3" width="66.85546875" style="2" customWidth="1"/>
    <col min="4" max="4" width="21.85546875" style="23" customWidth="1"/>
    <col min="5" max="257" width="11.42578125" style="2"/>
    <col min="258" max="258" width="29" style="2" customWidth="1"/>
    <col min="259" max="259" width="66.85546875" style="2" customWidth="1"/>
    <col min="260" max="260" width="21.85546875" style="2" customWidth="1"/>
    <col min="261" max="513" width="11.42578125" style="2"/>
    <col min="514" max="514" width="29" style="2" customWidth="1"/>
    <col min="515" max="515" width="66.85546875" style="2" customWidth="1"/>
    <col min="516" max="516" width="21.85546875" style="2" customWidth="1"/>
    <col min="517" max="769" width="11.42578125" style="2"/>
    <col min="770" max="770" width="29" style="2" customWidth="1"/>
    <col min="771" max="771" width="66.85546875" style="2" customWidth="1"/>
    <col min="772" max="772" width="21.85546875" style="2" customWidth="1"/>
    <col min="773" max="1025" width="11.42578125" style="2"/>
    <col min="1026" max="1026" width="29" style="2" customWidth="1"/>
    <col min="1027" max="1027" width="66.85546875" style="2" customWidth="1"/>
    <col min="1028" max="1028" width="21.85546875" style="2" customWidth="1"/>
    <col min="1029" max="1281" width="11.42578125" style="2"/>
    <col min="1282" max="1282" width="29" style="2" customWidth="1"/>
    <col min="1283" max="1283" width="66.85546875" style="2" customWidth="1"/>
    <col min="1284" max="1284" width="21.85546875" style="2" customWidth="1"/>
    <col min="1285" max="1537" width="11.42578125" style="2"/>
    <col min="1538" max="1538" width="29" style="2" customWidth="1"/>
    <col min="1539" max="1539" width="66.85546875" style="2" customWidth="1"/>
    <col min="1540" max="1540" width="21.85546875" style="2" customWidth="1"/>
    <col min="1541" max="1793" width="11.42578125" style="2"/>
    <col min="1794" max="1794" width="29" style="2" customWidth="1"/>
    <col min="1795" max="1795" width="66.85546875" style="2" customWidth="1"/>
    <col min="1796" max="1796" width="21.85546875" style="2" customWidth="1"/>
    <col min="1797" max="2049" width="11.42578125" style="2"/>
    <col min="2050" max="2050" width="29" style="2" customWidth="1"/>
    <col min="2051" max="2051" width="66.85546875" style="2" customWidth="1"/>
    <col min="2052" max="2052" width="21.85546875" style="2" customWidth="1"/>
    <col min="2053" max="2305" width="11.42578125" style="2"/>
    <col min="2306" max="2306" width="29" style="2" customWidth="1"/>
    <col min="2307" max="2307" width="66.85546875" style="2" customWidth="1"/>
    <col min="2308" max="2308" width="21.85546875" style="2" customWidth="1"/>
    <col min="2309" max="2561" width="11.42578125" style="2"/>
    <col min="2562" max="2562" width="29" style="2" customWidth="1"/>
    <col min="2563" max="2563" width="66.85546875" style="2" customWidth="1"/>
    <col min="2564" max="2564" width="21.85546875" style="2" customWidth="1"/>
    <col min="2565" max="2817" width="11.42578125" style="2"/>
    <col min="2818" max="2818" width="29" style="2" customWidth="1"/>
    <col min="2819" max="2819" width="66.85546875" style="2" customWidth="1"/>
    <col min="2820" max="2820" width="21.85546875" style="2" customWidth="1"/>
    <col min="2821" max="3073" width="11.42578125" style="2"/>
    <col min="3074" max="3074" width="29" style="2" customWidth="1"/>
    <col min="3075" max="3075" width="66.85546875" style="2" customWidth="1"/>
    <col min="3076" max="3076" width="21.85546875" style="2" customWidth="1"/>
    <col min="3077" max="3329" width="11.42578125" style="2"/>
    <col min="3330" max="3330" width="29" style="2" customWidth="1"/>
    <col min="3331" max="3331" width="66.85546875" style="2" customWidth="1"/>
    <col min="3332" max="3332" width="21.85546875" style="2" customWidth="1"/>
    <col min="3333" max="3585" width="11.42578125" style="2"/>
    <col min="3586" max="3586" width="29" style="2" customWidth="1"/>
    <col min="3587" max="3587" width="66.85546875" style="2" customWidth="1"/>
    <col min="3588" max="3588" width="21.85546875" style="2" customWidth="1"/>
    <col min="3589" max="3841" width="11.42578125" style="2"/>
    <col min="3842" max="3842" width="29" style="2" customWidth="1"/>
    <col min="3843" max="3843" width="66.85546875" style="2" customWidth="1"/>
    <col min="3844" max="3844" width="21.85546875" style="2" customWidth="1"/>
    <col min="3845" max="4097" width="11.42578125" style="2"/>
    <col min="4098" max="4098" width="29" style="2" customWidth="1"/>
    <col min="4099" max="4099" width="66.85546875" style="2" customWidth="1"/>
    <col min="4100" max="4100" width="21.85546875" style="2" customWidth="1"/>
    <col min="4101" max="4353" width="11.42578125" style="2"/>
    <col min="4354" max="4354" width="29" style="2" customWidth="1"/>
    <col min="4355" max="4355" width="66.85546875" style="2" customWidth="1"/>
    <col min="4356" max="4356" width="21.85546875" style="2" customWidth="1"/>
    <col min="4357" max="4609" width="11.42578125" style="2"/>
    <col min="4610" max="4610" width="29" style="2" customWidth="1"/>
    <col min="4611" max="4611" width="66.85546875" style="2" customWidth="1"/>
    <col min="4612" max="4612" width="21.85546875" style="2" customWidth="1"/>
    <col min="4613" max="4865" width="11.42578125" style="2"/>
    <col min="4866" max="4866" width="29" style="2" customWidth="1"/>
    <col min="4867" max="4867" width="66.85546875" style="2" customWidth="1"/>
    <col min="4868" max="4868" width="21.85546875" style="2" customWidth="1"/>
    <col min="4869" max="5121" width="11.42578125" style="2"/>
    <col min="5122" max="5122" width="29" style="2" customWidth="1"/>
    <col min="5123" max="5123" width="66.85546875" style="2" customWidth="1"/>
    <col min="5124" max="5124" width="21.85546875" style="2" customWidth="1"/>
    <col min="5125" max="5377" width="11.42578125" style="2"/>
    <col min="5378" max="5378" width="29" style="2" customWidth="1"/>
    <col min="5379" max="5379" width="66.85546875" style="2" customWidth="1"/>
    <col min="5380" max="5380" width="21.85546875" style="2" customWidth="1"/>
    <col min="5381" max="5633" width="11.42578125" style="2"/>
    <col min="5634" max="5634" width="29" style="2" customWidth="1"/>
    <col min="5635" max="5635" width="66.85546875" style="2" customWidth="1"/>
    <col min="5636" max="5636" width="21.85546875" style="2" customWidth="1"/>
    <col min="5637" max="5889" width="11.42578125" style="2"/>
    <col min="5890" max="5890" width="29" style="2" customWidth="1"/>
    <col min="5891" max="5891" width="66.85546875" style="2" customWidth="1"/>
    <col min="5892" max="5892" width="21.85546875" style="2" customWidth="1"/>
    <col min="5893" max="6145" width="11.42578125" style="2"/>
    <col min="6146" max="6146" width="29" style="2" customWidth="1"/>
    <col min="6147" max="6147" width="66.85546875" style="2" customWidth="1"/>
    <col min="6148" max="6148" width="21.85546875" style="2" customWidth="1"/>
    <col min="6149" max="6401" width="11.42578125" style="2"/>
    <col min="6402" max="6402" width="29" style="2" customWidth="1"/>
    <col min="6403" max="6403" width="66.85546875" style="2" customWidth="1"/>
    <col min="6404" max="6404" width="21.85546875" style="2" customWidth="1"/>
    <col min="6405" max="6657" width="11.42578125" style="2"/>
    <col min="6658" max="6658" width="29" style="2" customWidth="1"/>
    <col min="6659" max="6659" width="66.85546875" style="2" customWidth="1"/>
    <col min="6660" max="6660" width="21.85546875" style="2" customWidth="1"/>
    <col min="6661" max="6913" width="11.42578125" style="2"/>
    <col min="6914" max="6914" width="29" style="2" customWidth="1"/>
    <col min="6915" max="6915" width="66.85546875" style="2" customWidth="1"/>
    <col min="6916" max="6916" width="21.85546875" style="2" customWidth="1"/>
    <col min="6917" max="7169" width="11.42578125" style="2"/>
    <col min="7170" max="7170" width="29" style="2" customWidth="1"/>
    <col min="7171" max="7171" width="66.85546875" style="2" customWidth="1"/>
    <col min="7172" max="7172" width="21.85546875" style="2" customWidth="1"/>
    <col min="7173" max="7425" width="11.42578125" style="2"/>
    <col min="7426" max="7426" width="29" style="2" customWidth="1"/>
    <col min="7427" max="7427" width="66.85546875" style="2" customWidth="1"/>
    <col min="7428" max="7428" width="21.85546875" style="2" customWidth="1"/>
    <col min="7429" max="7681" width="11.42578125" style="2"/>
    <col min="7682" max="7682" width="29" style="2" customWidth="1"/>
    <col min="7683" max="7683" width="66.85546875" style="2" customWidth="1"/>
    <col min="7684" max="7684" width="21.85546875" style="2" customWidth="1"/>
    <col min="7685" max="7937" width="11.42578125" style="2"/>
    <col min="7938" max="7938" width="29" style="2" customWidth="1"/>
    <col min="7939" max="7939" width="66.85546875" style="2" customWidth="1"/>
    <col min="7940" max="7940" width="21.85546875" style="2" customWidth="1"/>
    <col min="7941" max="8193" width="11.42578125" style="2"/>
    <col min="8194" max="8194" width="29" style="2" customWidth="1"/>
    <col min="8195" max="8195" width="66.85546875" style="2" customWidth="1"/>
    <col min="8196" max="8196" width="21.85546875" style="2" customWidth="1"/>
    <col min="8197" max="8449" width="11.42578125" style="2"/>
    <col min="8450" max="8450" width="29" style="2" customWidth="1"/>
    <col min="8451" max="8451" width="66.85546875" style="2" customWidth="1"/>
    <col min="8452" max="8452" width="21.85546875" style="2" customWidth="1"/>
    <col min="8453" max="8705" width="11.42578125" style="2"/>
    <col min="8706" max="8706" width="29" style="2" customWidth="1"/>
    <col min="8707" max="8707" width="66.85546875" style="2" customWidth="1"/>
    <col min="8708" max="8708" width="21.85546875" style="2" customWidth="1"/>
    <col min="8709" max="8961" width="11.42578125" style="2"/>
    <col min="8962" max="8962" width="29" style="2" customWidth="1"/>
    <col min="8963" max="8963" width="66.85546875" style="2" customWidth="1"/>
    <col min="8964" max="8964" width="21.85546875" style="2" customWidth="1"/>
    <col min="8965" max="9217" width="11.42578125" style="2"/>
    <col min="9218" max="9218" width="29" style="2" customWidth="1"/>
    <col min="9219" max="9219" width="66.85546875" style="2" customWidth="1"/>
    <col min="9220" max="9220" width="21.85546875" style="2" customWidth="1"/>
    <col min="9221" max="9473" width="11.42578125" style="2"/>
    <col min="9474" max="9474" width="29" style="2" customWidth="1"/>
    <col min="9475" max="9475" width="66.85546875" style="2" customWidth="1"/>
    <col min="9476" max="9476" width="21.85546875" style="2" customWidth="1"/>
    <col min="9477" max="9729" width="11.42578125" style="2"/>
    <col min="9730" max="9730" width="29" style="2" customWidth="1"/>
    <col min="9731" max="9731" width="66.85546875" style="2" customWidth="1"/>
    <col min="9732" max="9732" width="21.85546875" style="2" customWidth="1"/>
    <col min="9733" max="9985" width="11.42578125" style="2"/>
    <col min="9986" max="9986" width="29" style="2" customWidth="1"/>
    <col min="9987" max="9987" width="66.85546875" style="2" customWidth="1"/>
    <col min="9988" max="9988" width="21.85546875" style="2" customWidth="1"/>
    <col min="9989" max="10241" width="11.42578125" style="2"/>
    <col min="10242" max="10242" width="29" style="2" customWidth="1"/>
    <col min="10243" max="10243" width="66.85546875" style="2" customWidth="1"/>
    <col min="10244" max="10244" width="21.85546875" style="2" customWidth="1"/>
    <col min="10245" max="10497" width="11.42578125" style="2"/>
    <col min="10498" max="10498" width="29" style="2" customWidth="1"/>
    <col min="10499" max="10499" width="66.85546875" style="2" customWidth="1"/>
    <col min="10500" max="10500" width="21.85546875" style="2" customWidth="1"/>
    <col min="10501" max="10753" width="11.42578125" style="2"/>
    <col min="10754" max="10754" width="29" style="2" customWidth="1"/>
    <col min="10755" max="10755" width="66.85546875" style="2" customWidth="1"/>
    <col min="10756" max="10756" width="21.85546875" style="2" customWidth="1"/>
    <col min="10757" max="11009" width="11.42578125" style="2"/>
    <col min="11010" max="11010" width="29" style="2" customWidth="1"/>
    <col min="11011" max="11011" width="66.85546875" style="2" customWidth="1"/>
    <col min="11012" max="11012" width="21.85546875" style="2" customWidth="1"/>
    <col min="11013" max="11265" width="11.42578125" style="2"/>
    <col min="11266" max="11266" width="29" style="2" customWidth="1"/>
    <col min="11267" max="11267" width="66.85546875" style="2" customWidth="1"/>
    <col min="11268" max="11268" width="21.85546875" style="2" customWidth="1"/>
    <col min="11269" max="11521" width="11.42578125" style="2"/>
    <col min="11522" max="11522" width="29" style="2" customWidth="1"/>
    <col min="11523" max="11523" width="66.85546875" style="2" customWidth="1"/>
    <col min="11524" max="11524" width="21.85546875" style="2" customWidth="1"/>
    <col min="11525" max="11777" width="11.42578125" style="2"/>
    <col min="11778" max="11778" width="29" style="2" customWidth="1"/>
    <col min="11779" max="11779" width="66.85546875" style="2" customWidth="1"/>
    <col min="11780" max="11780" width="21.85546875" style="2" customWidth="1"/>
    <col min="11781" max="12033" width="11.42578125" style="2"/>
    <col min="12034" max="12034" width="29" style="2" customWidth="1"/>
    <col min="12035" max="12035" width="66.85546875" style="2" customWidth="1"/>
    <col min="12036" max="12036" width="21.85546875" style="2" customWidth="1"/>
    <col min="12037" max="12289" width="11.42578125" style="2"/>
    <col min="12290" max="12290" width="29" style="2" customWidth="1"/>
    <col min="12291" max="12291" width="66.85546875" style="2" customWidth="1"/>
    <col min="12292" max="12292" width="21.85546875" style="2" customWidth="1"/>
    <col min="12293" max="12545" width="11.42578125" style="2"/>
    <col min="12546" max="12546" width="29" style="2" customWidth="1"/>
    <col min="12547" max="12547" width="66.85546875" style="2" customWidth="1"/>
    <col min="12548" max="12548" width="21.85546875" style="2" customWidth="1"/>
    <col min="12549" max="12801" width="11.42578125" style="2"/>
    <col min="12802" max="12802" width="29" style="2" customWidth="1"/>
    <col min="12803" max="12803" width="66.85546875" style="2" customWidth="1"/>
    <col min="12804" max="12804" width="21.85546875" style="2" customWidth="1"/>
    <col min="12805" max="13057" width="11.42578125" style="2"/>
    <col min="13058" max="13058" width="29" style="2" customWidth="1"/>
    <col min="13059" max="13059" width="66.85546875" style="2" customWidth="1"/>
    <col min="13060" max="13060" width="21.85546875" style="2" customWidth="1"/>
    <col min="13061" max="13313" width="11.42578125" style="2"/>
    <col min="13314" max="13314" width="29" style="2" customWidth="1"/>
    <col min="13315" max="13315" width="66.85546875" style="2" customWidth="1"/>
    <col min="13316" max="13316" width="21.85546875" style="2" customWidth="1"/>
    <col min="13317" max="13569" width="11.42578125" style="2"/>
    <col min="13570" max="13570" width="29" style="2" customWidth="1"/>
    <col min="13571" max="13571" width="66.85546875" style="2" customWidth="1"/>
    <col min="13572" max="13572" width="21.85546875" style="2" customWidth="1"/>
    <col min="13573" max="13825" width="11.42578125" style="2"/>
    <col min="13826" max="13826" width="29" style="2" customWidth="1"/>
    <col min="13827" max="13827" width="66.85546875" style="2" customWidth="1"/>
    <col min="13828" max="13828" width="21.85546875" style="2" customWidth="1"/>
    <col min="13829" max="14081" width="11.42578125" style="2"/>
    <col min="14082" max="14082" width="29" style="2" customWidth="1"/>
    <col min="14083" max="14083" width="66.85546875" style="2" customWidth="1"/>
    <col min="14084" max="14084" width="21.85546875" style="2" customWidth="1"/>
    <col min="14085" max="14337" width="11.42578125" style="2"/>
    <col min="14338" max="14338" width="29" style="2" customWidth="1"/>
    <col min="14339" max="14339" width="66.85546875" style="2" customWidth="1"/>
    <col min="14340" max="14340" width="21.85546875" style="2" customWidth="1"/>
    <col min="14341" max="14593" width="11.42578125" style="2"/>
    <col min="14594" max="14594" width="29" style="2" customWidth="1"/>
    <col min="14595" max="14595" width="66.85546875" style="2" customWidth="1"/>
    <col min="14596" max="14596" width="21.85546875" style="2" customWidth="1"/>
    <col min="14597" max="14849" width="11.42578125" style="2"/>
    <col min="14850" max="14850" width="29" style="2" customWidth="1"/>
    <col min="14851" max="14851" width="66.85546875" style="2" customWidth="1"/>
    <col min="14852" max="14852" width="21.85546875" style="2" customWidth="1"/>
    <col min="14853" max="15105" width="11.42578125" style="2"/>
    <col min="15106" max="15106" width="29" style="2" customWidth="1"/>
    <col min="15107" max="15107" width="66.85546875" style="2" customWidth="1"/>
    <col min="15108" max="15108" width="21.85546875" style="2" customWidth="1"/>
    <col min="15109" max="15361" width="11.42578125" style="2"/>
    <col min="15362" max="15362" width="29" style="2" customWidth="1"/>
    <col min="15363" max="15363" width="66.85546875" style="2" customWidth="1"/>
    <col min="15364" max="15364" width="21.85546875" style="2" customWidth="1"/>
    <col min="15365" max="15617" width="11.42578125" style="2"/>
    <col min="15618" max="15618" width="29" style="2" customWidth="1"/>
    <col min="15619" max="15619" width="66.85546875" style="2" customWidth="1"/>
    <col min="15620" max="15620" width="21.85546875" style="2" customWidth="1"/>
    <col min="15621" max="15873" width="11.42578125" style="2"/>
    <col min="15874" max="15874" width="29" style="2" customWidth="1"/>
    <col min="15875" max="15875" width="66.85546875" style="2" customWidth="1"/>
    <col min="15876" max="15876" width="21.85546875" style="2" customWidth="1"/>
    <col min="15877" max="16129" width="11.42578125" style="2"/>
    <col min="16130" max="16130" width="29" style="2" customWidth="1"/>
    <col min="16131" max="16131" width="66.85546875" style="2" customWidth="1"/>
    <col min="16132" max="16132" width="21.85546875" style="2" customWidth="1"/>
    <col min="16133" max="16384" width="11.42578125" style="2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116</v>
      </c>
      <c r="B2" s="1"/>
      <c r="C2" s="1"/>
      <c r="D2" s="1"/>
    </row>
    <row r="3" spans="1:4" x14ac:dyDescent="0.25">
      <c r="A3" s="1" t="s">
        <v>2</v>
      </c>
      <c r="B3" s="1"/>
      <c r="C3" s="1"/>
      <c r="D3" s="1"/>
    </row>
    <row r="4" spans="1:4" x14ac:dyDescent="0.25">
      <c r="A4" s="1" t="s">
        <v>3</v>
      </c>
      <c r="B4" s="1"/>
      <c r="C4" s="1"/>
      <c r="D4" s="1"/>
    </row>
    <row r="5" spans="1:4" x14ac:dyDescent="0.25">
      <c r="A5" s="1" t="s">
        <v>4</v>
      </c>
      <c r="B5" s="1"/>
      <c r="C5" s="1"/>
      <c r="D5" s="1"/>
    </row>
    <row r="6" spans="1:4" ht="15" customHeight="1" x14ac:dyDescent="0.25">
      <c r="B6" s="3"/>
      <c r="C6" s="3"/>
      <c r="D6" s="19"/>
    </row>
    <row r="7" spans="1:4" ht="15" customHeight="1" x14ac:dyDescent="0.25">
      <c r="B7" s="4" t="s">
        <v>5</v>
      </c>
      <c r="C7" s="4" t="s">
        <v>6</v>
      </c>
      <c r="D7" s="20" t="s">
        <v>7</v>
      </c>
    </row>
    <row r="8" spans="1:4" ht="15" customHeight="1" x14ac:dyDescent="0.25">
      <c r="B8" s="5"/>
      <c r="D8" s="8"/>
    </row>
    <row r="9" spans="1:4" ht="15" customHeight="1" x14ac:dyDescent="0.25">
      <c r="B9" s="5"/>
      <c r="C9" s="3"/>
      <c r="D9" s="21"/>
    </row>
    <row r="10" spans="1:4" ht="15" customHeight="1" x14ac:dyDescent="0.25">
      <c r="B10" s="5"/>
      <c r="C10" s="3"/>
      <c r="D10" s="21"/>
    </row>
    <row r="11" spans="1:4" ht="15" customHeight="1" x14ac:dyDescent="0.25">
      <c r="B11" s="5"/>
      <c r="C11" s="3"/>
      <c r="D11" s="21"/>
    </row>
    <row r="12" spans="1:4" ht="15" customHeight="1" x14ac:dyDescent="0.25">
      <c r="B12" s="57">
        <v>1251</v>
      </c>
      <c r="C12" s="3" t="s">
        <v>117</v>
      </c>
      <c r="D12" s="21">
        <f>SUM(D14:D18)</f>
        <v>35945</v>
      </c>
    </row>
    <row r="13" spans="1:4" ht="15" customHeight="1" x14ac:dyDescent="0.25">
      <c r="B13" s="5"/>
      <c r="C13" s="3"/>
      <c r="D13" s="21"/>
    </row>
    <row r="14" spans="1:4" ht="15" customHeight="1" x14ac:dyDescent="0.25">
      <c r="B14" s="5"/>
      <c r="C14" s="2" t="s">
        <v>118</v>
      </c>
      <c r="D14" s="8">
        <v>4849</v>
      </c>
    </row>
    <row r="15" spans="1:4" ht="15" customHeight="1" x14ac:dyDescent="0.25">
      <c r="B15" s="5"/>
      <c r="C15" s="2" t="s">
        <v>119</v>
      </c>
      <c r="D15" s="8">
        <v>8014</v>
      </c>
    </row>
    <row r="16" spans="1:4" ht="15" customHeight="1" x14ac:dyDescent="0.25">
      <c r="B16" s="5"/>
      <c r="C16" s="2" t="s">
        <v>120</v>
      </c>
      <c r="D16" s="8">
        <v>3816</v>
      </c>
    </row>
    <row r="17" spans="2:4" ht="15" customHeight="1" x14ac:dyDescent="0.25">
      <c r="B17" s="5"/>
      <c r="C17" s="2" t="s">
        <v>121</v>
      </c>
      <c r="D17" s="8">
        <v>6357</v>
      </c>
    </row>
    <row r="18" spans="2:4" ht="15" customHeight="1" x14ac:dyDescent="0.25">
      <c r="B18" s="5"/>
      <c r="C18" s="2" t="s">
        <v>120</v>
      </c>
      <c r="D18" s="8">
        <v>12909</v>
      </c>
    </row>
    <row r="19" spans="2:4" ht="15" customHeight="1" x14ac:dyDescent="0.25">
      <c r="B19" s="5"/>
      <c r="C19" s="3"/>
      <c r="D19" s="8"/>
    </row>
    <row r="20" spans="2:4" ht="15" customHeight="1" x14ac:dyDescent="0.25">
      <c r="B20" s="5"/>
      <c r="C20" s="3"/>
      <c r="D20" s="21"/>
    </row>
    <row r="21" spans="2:4" ht="15" customHeight="1" x14ac:dyDescent="0.25">
      <c r="B21" s="57">
        <v>1259</v>
      </c>
      <c r="C21" s="3" t="s">
        <v>122</v>
      </c>
      <c r="D21" s="21">
        <f>SUM(D23:D27)</f>
        <v>4180000</v>
      </c>
    </row>
    <row r="22" spans="2:4" ht="15" customHeight="1" x14ac:dyDescent="0.25">
      <c r="B22" s="5"/>
      <c r="C22" s="3"/>
      <c r="D22" s="8"/>
    </row>
    <row r="23" spans="2:4" ht="15" customHeight="1" x14ac:dyDescent="0.25">
      <c r="B23" s="5"/>
      <c r="C23" s="2" t="s">
        <v>123</v>
      </c>
      <c r="D23" s="8">
        <v>1175000</v>
      </c>
    </row>
    <row r="24" spans="2:4" ht="15" customHeight="1" x14ac:dyDescent="0.25">
      <c r="B24" s="5"/>
      <c r="C24" s="2" t="s">
        <v>123</v>
      </c>
      <c r="D24" s="8">
        <v>1500000</v>
      </c>
    </row>
    <row r="25" spans="2:4" ht="15" customHeight="1" x14ac:dyDescent="0.25">
      <c r="B25" s="5"/>
      <c r="C25" s="2" t="s">
        <v>123</v>
      </c>
      <c r="D25" s="8">
        <v>1175000</v>
      </c>
    </row>
    <row r="26" spans="2:4" ht="15" customHeight="1" x14ac:dyDescent="0.25">
      <c r="B26" s="5"/>
      <c r="C26" s="2" t="s">
        <v>124</v>
      </c>
      <c r="D26" s="8">
        <v>320000</v>
      </c>
    </row>
    <row r="27" spans="2:4" ht="15" customHeight="1" x14ac:dyDescent="0.25">
      <c r="B27" s="5"/>
      <c r="C27" s="2" t="s">
        <v>125</v>
      </c>
      <c r="D27" s="8">
        <v>10000</v>
      </c>
    </row>
    <row r="28" spans="2:4" ht="15" customHeight="1" x14ac:dyDescent="0.25">
      <c r="B28" s="5"/>
      <c r="D28" s="8"/>
    </row>
    <row r="29" spans="2:4" ht="15" customHeight="1" x14ac:dyDescent="0.25">
      <c r="B29" s="5"/>
      <c r="D29" s="8"/>
    </row>
    <row r="30" spans="2:4" ht="15" customHeight="1" x14ac:dyDescent="0.25">
      <c r="B30" s="5"/>
      <c r="D30" s="8"/>
    </row>
    <row r="31" spans="2:4" ht="15" customHeight="1" x14ac:dyDescent="0.25">
      <c r="B31" s="9" t="s">
        <v>11</v>
      </c>
      <c r="C31" s="10" t="s">
        <v>126</v>
      </c>
      <c r="D31" s="11">
        <f>SUM(D12,D21)</f>
        <v>4215945</v>
      </c>
    </row>
    <row r="32" spans="2:4" ht="15" customHeight="1" x14ac:dyDescent="0.25">
      <c r="B32" s="5"/>
      <c r="D32" s="8"/>
    </row>
    <row r="33" spans="2:4" ht="15" customHeight="1" x14ac:dyDescent="0.25">
      <c r="B33" s="12" t="s">
        <v>127</v>
      </c>
      <c r="C33" s="13"/>
      <c r="D33" s="14"/>
    </row>
    <row r="34" spans="2:4" ht="15" customHeight="1" x14ac:dyDescent="0.25">
      <c r="B34" s="12"/>
      <c r="C34" s="13"/>
      <c r="D34" s="14"/>
    </row>
    <row r="35" spans="2:4" ht="15.75" thickBot="1" x14ac:dyDescent="0.3">
      <c r="B35" s="15"/>
      <c r="C35" s="16"/>
      <c r="D35" s="22"/>
    </row>
    <row r="36" spans="2:4" ht="15" customHeight="1" x14ac:dyDescent="0.25"/>
    <row r="37" spans="2:4" ht="15" customHeight="1" x14ac:dyDescent="0.25">
      <c r="D37" s="24" t="s">
        <v>128</v>
      </c>
    </row>
  </sheetData>
  <mergeCells count="6">
    <mergeCell ref="A1:D1"/>
    <mergeCell ref="A2:D2"/>
    <mergeCell ref="A3:D3"/>
    <mergeCell ref="A4:D4"/>
    <mergeCell ref="A5:D5"/>
    <mergeCell ref="B33:D34"/>
  </mergeCells>
  <pageMargins left="0.7" right="0.7" top="0.75" bottom="0.75" header="0.3" footer="0.3"/>
  <pageSetup scale="93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workbookViewId="0">
      <selection sqref="A1:XFD1048576"/>
    </sheetView>
  </sheetViews>
  <sheetFormatPr baseColWidth="10" defaultRowHeight="15" x14ac:dyDescent="0.25"/>
  <cols>
    <col min="1" max="1" width="11.42578125" style="2"/>
    <col min="2" max="2" width="29" style="2" customWidth="1"/>
    <col min="3" max="3" width="66.85546875" style="2" customWidth="1"/>
    <col min="4" max="4" width="21.85546875" style="23" customWidth="1"/>
    <col min="5" max="257" width="11.42578125" style="2"/>
    <col min="258" max="258" width="29" style="2" customWidth="1"/>
    <col min="259" max="259" width="66.85546875" style="2" customWidth="1"/>
    <col min="260" max="260" width="21.85546875" style="2" customWidth="1"/>
    <col min="261" max="513" width="11.42578125" style="2"/>
    <col min="514" max="514" width="29" style="2" customWidth="1"/>
    <col min="515" max="515" width="66.85546875" style="2" customWidth="1"/>
    <col min="516" max="516" width="21.85546875" style="2" customWidth="1"/>
    <col min="517" max="769" width="11.42578125" style="2"/>
    <col min="770" max="770" width="29" style="2" customWidth="1"/>
    <col min="771" max="771" width="66.85546875" style="2" customWidth="1"/>
    <col min="772" max="772" width="21.85546875" style="2" customWidth="1"/>
    <col min="773" max="1025" width="11.42578125" style="2"/>
    <col min="1026" max="1026" width="29" style="2" customWidth="1"/>
    <col min="1027" max="1027" width="66.85546875" style="2" customWidth="1"/>
    <col min="1028" max="1028" width="21.85546875" style="2" customWidth="1"/>
    <col min="1029" max="1281" width="11.42578125" style="2"/>
    <col min="1282" max="1282" width="29" style="2" customWidth="1"/>
    <col min="1283" max="1283" width="66.85546875" style="2" customWidth="1"/>
    <col min="1284" max="1284" width="21.85546875" style="2" customWidth="1"/>
    <col min="1285" max="1537" width="11.42578125" style="2"/>
    <col min="1538" max="1538" width="29" style="2" customWidth="1"/>
    <col min="1539" max="1539" width="66.85546875" style="2" customWidth="1"/>
    <col min="1540" max="1540" width="21.85546875" style="2" customWidth="1"/>
    <col min="1541" max="1793" width="11.42578125" style="2"/>
    <col min="1794" max="1794" width="29" style="2" customWidth="1"/>
    <col min="1795" max="1795" width="66.85546875" style="2" customWidth="1"/>
    <col min="1796" max="1796" width="21.85546875" style="2" customWidth="1"/>
    <col min="1797" max="2049" width="11.42578125" style="2"/>
    <col min="2050" max="2050" width="29" style="2" customWidth="1"/>
    <col min="2051" max="2051" width="66.85546875" style="2" customWidth="1"/>
    <col min="2052" max="2052" width="21.85546875" style="2" customWidth="1"/>
    <col min="2053" max="2305" width="11.42578125" style="2"/>
    <col min="2306" max="2306" width="29" style="2" customWidth="1"/>
    <col min="2307" max="2307" width="66.85546875" style="2" customWidth="1"/>
    <col min="2308" max="2308" width="21.85546875" style="2" customWidth="1"/>
    <col min="2309" max="2561" width="11.42578125" style="2"/>
    <col min="2562" max="2562" width="29" style="2" customWidth="1"/>
    <col min="2563" max="2563" width="66.85546875" style="2" customWidth="1"/>
    <col min="2564" max="2564" width="21.85546875" style="2" customWidth="1"/>
    <col min="2565" max="2817" width="11.42578125" style="2"/>
    <col min="2818" max="2818" width="29" style="2" customWidth="1"/>
    <col min="2819" max="2819" width="66.85546875" style="2" customWidth="1"/>
    <col min="2820" max="2820" width="21.85546875" style="2" customWidth="1"/>
    <col min="2821" max="3073" width="11.42578125" style="2"/>
    <col min="3074" max="3074" width="29" style="2" customWidth="1"/>
    <col min="3075" max="3075" width="66.85546875" style="2" customWidth="1"/>
    <col min="3076" max="3076" width="21.85546875" style="2" customWidth="1"/>
    <col min="3077" max="3329" width="11.42578125" style="2"/>
    <col min="3330" max="3330" width="29" style="2" customWidth="1"/>
    <col min="3331" max="3331" width="66.85546875" style="2" customWidth="1"/>
    <col min="3332" max="3332" width="21.85546875" style="2" customWidth="1"/>
    <col min="3333" max="3585" width="11.42578125" style="2"/>
    <col min="3586" max="3586" width="29" style="2" customWidth="1"/>
    <col min="3587" max="3587" width="66.85546875" style="2" customWidth="1"/>
    <col min="3588" max="3588" width="21.85546875" style="2" customWidth="1"/>
    <col min="3589" max="3841" width="11.42578125" style="2"/>
    <col min="3842" max="3842" width="29" style="2" customWidth="1"/>
    <col min="3843" max="3843" width="66.85546875" style="2" customWidth="1"/>
    <col min="3844" max="3844" width="21.85546875" style="2" customWidth="1"/>
    <col min="3845" max="4097" width="11.42578125" style="2"/>
    <col min="4098" max="4098" width="29" style="2" customWidth="1"/>
    <col min="4099" max="4099" width="66.85546875" style="2" customWidth="1"/>
    <col min="4100" max="4100" width="21.85546875" style="2" customWidth="1"/>
    <col min="4101" max="4353" width="11.42578125" style="2"/>
    <col min="4354" max="4354" width="29" style="2" customWidth="1"/>
    <col min="4355" max="4355" width="66.85546875" style="2" customWidth="1"/>
    <col min="4356" max="4356" width="21.85546875" style="2" customWidth="1"/>
    <col min="4357" max="4609" width="11.42578125" style="2"/>
    <col min="4610" max="4610" width="29" style="2" customWidth="1"/>
    <col min="4611" max="4611" width="66.85546875" style="2" customWidth="1"/>
    <col min="4612" max="4612" width="21.85546875" style="2" customWidth="1"/>
    <col min="4613" max="4865" width="11.42578125" style="2"/>
    <col min="4866" max="4866" width="29" style="2" customWidth="1"/>
    <col min="4867" max="4867" width="66.85546875" style="2" customWidth="1"/>
    <col min="4868" max="4868" width="21.85546875" style="2" customWidth="1"/>
    <col min="4869" max="5121" width="11.42578125" style="2"/>
    <col min="5122" max="5122" width="29" style="2" customWidth="1"/>
    <col min="5123" max="5123" width="66.85546875" style="2" customWidth="1"/>
    <col min="5124" max="5124" width="21.85546875" style="2" customWidth="1"/>
    <col min="5125" max="5377" width="11.42578125" style="2"/>
    <col min="5378" max="5378" width="29" style="2" customWidth="1"/>
    <col min="5379" max="5379" width="66.85546875" style="2" customWidth="1"/>
    <col min="5380" max="5380" width="21.85546875" style="2" customWidth="1"/>
    <col min="5381" max="5633" width="11.42578125" style="2"/>
    <col min="5634" max="5634" width="29" style="2" customWidth="1"/>
    <col min="5635" max="5635" width="66.85546875" style="2" customWidth="1"/>
    <col min="5636" max="5636" width="21.85546875" style="2" customWidth="1"/>
    <col min="5637" max="5889" width="11.42578125" style="2"/>
    <col min="5890" max="5890" width="29" style="2" customWidth="1"/>
    <col min="5891" max="5891" width="66.85546875" style="2" customWidth="1"/>
    <col min="5892" max="5892" width="21.85546875" style="2" customWidth="1"/>
    <col min="5893" max="6145" width="11.42578125" style="2"/>
    <col min="6146" max="6146" width="29" style="2" customWidth="1"/>
    <col min="6147" max="6147" width="66.85546875" style="2" customWidth="1"/>
    <col min="6148" max="6148" width="21.85546875" style="2" customWidth="1"/>
    <col min="6149" max="6401" width="11.42578125" style="2"/>
    <col min="6402" max="6402" width="29" style="2" customWidth="1"/>
    <col min="6403" max="6403" width="66.85546875" style="2" customWidth="1"/>
    <col min="6404" max="6404" width="21.85546875" style="2" customWidth="1"/>
    <col min="6405" max="6657" width="11.42578125" style="2"/>
    <col min="6658" max="6658" width="29" style="2" customWidth="1"/>
    <col min="6659" max="6659" width="66.85546875" style="2" customWidth="1"/>
    <col min="6660" max="6660" width="21.85546875" style="2" customWidth="1"/>
    <col min="6661" max="6913" width="11.42578125" style="2"/>
    <col min="6914" max="6914" width="29" style="2" customWidth="1"/>
    <col min="6915" max="6915" width="66.85546875" style="2" customWidth="1"/>
    <col min="6916" max="6916" width="21.85546875" style="2" customWidth="1"/>
    <col min="6917" max="7169" width="11.42578125" style="2"/>
    <col min="7170" max="7170" width="29" style="2" customWidth="1"/>
    <col min="7171" max="7171" width="66.85546875" style="2" customWidth="1"/>
    <col min="7172" max="7172" width="21.85546875" style="2" customWidth="1"/>
    <col min="7173" max="7425" width="11.42578125" style="2"/>
    <col min="7426" max="7426" width="29" style="2" customWidth="1"/>
    <col min="7427" max="7427" width="66.85546875" style="2" customWidth="1"/>
    <col min="7428" max="7428" width="21.85546875" style="2" customWidth="1"/>
    <col min="7429" max="7681" width="11.42578125" style="2"/>
    <col min="7682" max="7682" width="29" style="2" customWidth="1"/>
    <col min="7683" max="7683" width="66.85546875" style="2" customWidth="1"/>
    <col min="7684" max="7684" width="21.85546875" style="2" customWidth="1"/>
    <col min="7685" max="7937" width="11.42578125" style="2"/>
    <col min="7938" max="7938" width="29" style="2" customWidth="1"/>
    <col min="7939" max="7939" width="66.85546875" style="2" customWidth="1"/>
    <col min="7940" max="7940" width="21.85546875" style="2" customWidth="1"/>
    <col min="7941" max="8193" width="11.42578125" style="2"/>
    <col min="8194" max="8194" width="29" style="2" customWidth="1"/>
    <col min="8195" max="8195" width="66.85546875" style="2" customWidth="1"/>
    <col min="8196" max="8196" width="21.85546875" style="2" customWidth="1"/>
    <col min="8197" max="8449" width="11.42578125" style="2"/>
    <col min="8450" max="8450" width="29" style="2" customWidth="1"/>
    <col min="8451" max="8451" width="66.85546875" style="2" customWidth="1"/>
    <col min="8452" max="8452" width="21.85546875" style="2" customWidth="1"/>
    <col min="8453" max="8705" width="11.42578125" style="2"/>
    <col min="8706" max="8706" width="29" style="2" customWidth="1"/>
    <col min="8707" max="8707" width="66.85546875" style="2" customWidth="1"/>
    <col min="8708" max="8708" width="21.85546875" style="2" customWidth="1"/>
    <col min="8709" max="8961" width="11.42578125" style="2"/>
    <col min="8962" max="8962" width="29" style="2" customWidth="1"/>
    <col min="8963" max="8963" width="66.85546875" style="2" customWidth="1"/>
    <col min="8964" max="8964" width="21.85546875" style="2" customWidth="1"/>
    <col min="8965" max="9217" width="11.42578125" style="2"/>
    <col min="9218" max="9218" width="29" style="2" customWidth="1"/>
    <col min="9219" max="9219" width="66.85546875" style="2" customWidth="1"/>
    <col min="9220" max="9220" width="21.85546875" style="2" customWidth="1"/>
    <col min="9221" max="9473" width="11.42578125" style="2"/>
    <col min="9474" max="9474" width="29" style="2" customWidth="1"/>
    <col min="9475" max="9475" width="66.85546875" style="2" customWidth="1"/>
    <col min="9476" max="9476" width="21.85546875" style="2" customWidth="1"/>
    <col min="9477" max="9729" width="11.42578125" style="2"/>
    <col min="9730" max="9730" width="29" style="2" customWidth="1"/>
    <col min="9731" max="9731" width="66.85546875" style="2" customWidth="1"/>
    <col min="9732" max="9732" width="21.85546875" style="2" customWidth="1"/>
    <col min="9733" max="9985" width="11.42578125" style="2"/>
    <col min="9986" max="9986" width="29" style="2" customWidth="1"/>
    <col min="9987" max="9987" width="66.85546875" style="2" customWidth="1"/>
    <col min="9988" max="9988" width="21.85546875" style="2" customWidth="1"/>
    <col min="9989" max="10241" width="11.42578125" style="2"/>
    <col min="10242" max="10242" width="29" style="2" customWidth="1"/>
    <col min="10243" max="10243" width="66.85546875" style="2" customWidth="1"/>
    <col min="10244" max="10244" width="21.85546875" style="2" customWidth="1"/>
    <col min="10245" max="10497" width="11.42578125" style="2"/>
    <col min="10498" max="10498" width="29" style="2" customWidth="1"/>
    <col min="10499" max="10499" width="66.85546875" style="2" customWidth="1"/>
    <col min="10500" max="10500" width="21.85546875" style="2" customWidth="1"/>
    <col min="10501" max="10753" width="11.42578125" style="2"/>
    <col min="10754" max="10754" width="29" style="2" customWidth="1"/>
    <col min="10755" max="10755" width="66.85546875" style="2" customWidth="1"/>
    <col min="10756" max="10756" width="21.85546875" style="2" customWidth="1"/>
    <col min="10757" max="11009" width="11.42578125" style="2"/>
    <col min="11010" max="11010" width="29" style="2" customWidth="1"/>
    <col min="11011" max="11011" width="66.85546875" style="2" customWidth="1"/>
    <col min="11012" max="11012" width="21.85546875" style="2" customWidth="1"/>
    <col min="11013" max="11265" width="11.42578125" style="2"/>
    <col min="11266" max="11266" width="29" style="2" customWidth="1"/>
    <col min="11267" max="11267" width="66.85546875" style="2" customWidth="1"/>
    <col min="11268" max="11268" width="21.85546875" style="2" customWidth="1"/>
    <col min="11269" max="11521" width="11.42578125" style="2"/>
    <col min="11522" max="11522" width="29" style="2" customWidth="1"/>
    <col min="11523" max="11523" width="66.85546875" style="2" customWidth="1"/>
    <col min="11524" max="11524" width="21.85546875" style="2" customWidth="1"/>
    <col min="11525" max="11777" width="11.42578125" style="2"/>
    <col min="11778" max="11778" width="29" style="2" customWidth="1"/>
    <col min="11779" max="11779" width="66.85546875" style="2" customWidth="1"/>
    <col min="11780" max="11780" width="21.85546875" style="2" customWidth="1"/>
    <col min="11781" max="12033" width="11.42578125" style="2"/>
    <col min="12034" max="12034" width="29" style="2" customWidth="1"/>
    <col min="12035" max="12035" width="66.85546875" style="2" customWidth="1"/>
    <col min="12036" max="12036" width="21.85546875" style="2" customWidth="1"/>
    <col min="12037" max="12289" width="11.42578125" style="2"/>
    <col min="12290" max="12290" width="29" style="2" customWidth="1"/>
    <col min="12291" max="12291" width="66.85546875" style="2" customWidth="1"/>
    <col min="12292" max="12292" width="21.85546875" style="2" customWidth="1"/>
    <col min="12293" max="12545" width="11.42578125" style="2"/>
    <col min="12546" max="12546" width="29" style="2" customWidth="1"/>
    <col min="12547" max="12547" width="66.85546875" style="2" customWidth="1"/>
    <col min="12548" max="12548" width="21.85546875" style="2" customWidth="1"/>
    <col min="12549" max="12801" width="11.42578125" style="2"/>
    <col min="12802" max="12802" width="29" style="2" customWidth="1"/>
    <col min="12803" max="12803" width="66.85546875" style="2" customWidth="1"/>
    <col min="12804" max="12804" width="21.85546875" style="2" customWidth="1"/>
    <col min="12805" max="13057" width="11.42578125" style="2"/>
    <col min="13058" max="13058" width="29" style="2" customWidth="1"/>
    <col min="13059" max="13059" width="66.85546875" style="2" customWidth="1"/>
    <col min="13060" max="13060" width="21.85546875" style="2" customWidth="1"/>
    <col min="13061" max="13313" width="11.42578125" style="2"/>
    <col min="13314" max="13314" width="29" style="2" customWidth="1"/>
    <col min="13315" max="13315" width="66.85546875" style="2" customWidth="1"/>
    <col min="13316" max="13316" width="21.85546875" style="2" customWidth="1"/>
    <col min="13317" max="13569" width="11.42578125" style="2"/>
    <col min="13570" max="13570" width="29" style="2" customWidth="1"/>
    <col min="13571" max="13571" width="66.85546875" style="2" customWidth="1"/>
    <col min="13572" max="13572" width="21.85546875" style="2" customWidth="1"/>
    <col min="13573" max="13825" width="11.42578125" style="2"/>
    <col min="13826" max="13826" width="29" style="2" customWidth="1"/>
    <col min="13827" max="13827" width="66.85546875" style="2" customWidth="1"/>
    <col min="13828" max="13828" width="21.85546875" style="2" customWidth="1"/>
    <col min="13829" max="14081" width="11.42578125" style="2"/>
    <col min="14082" max="14082" width="29" style="2" customWidth="1"/>
    <col min="14083" max="14083" width="66.85546875" style="2" customWidth="1"/>
    <col min="14084" max="14084" width="21.85546875" style="2" customWidth="1"/>
    <col min="14085" max="14337" width="11.42578125" style="2"/>
    <col min="14338" max="14338" width="29" style="2" customWidth="1"/>
    <col min="14339" max="14339" width="66.85546875" style="2" customWidth="1"/>
    <col min="14340" max="14340" width="21.85546875" style="2" customWidth="1"/>
    <col min="14341" max="14593" width="11.42578125" style="2"/>
    <col min="14594" max="14594" width="29" style="2" customWidth="1"/>
    <col min="14595" max="14595" width="66.85546875" style="2" customWidth="1"/>
    <col min="14596" max="14596" width="21.85546875" style="2" customWidth="1"/>
    <col min="14597" max="14849" width="11.42578125" style="2"/>
    <col min="14850" max="14850" width="29" style="2" customWidth="1"/>
    <col min="14851" max="14851" width="66.85546875" style="2" customWidth="1"/>
    <col min="14852" max="14852" width="21.85546875" style="2" customWidth="1"/>
    <col min="14853" max="15105" width="11.42578125" style="2"/>
    <col min="15106" max="15106" width="29" style="2" customWidth="1"/>
    <col min="15107" max="15107" width="66.85546875" style="2" customWidth="1"/>
    <col min="15108" max="15108" width="21.85546875" style="2" customWidth="1"/>
    <col min="15109" max="15361" width="11.42578125" style="2"/>
    <col min="15362" max="15362" width="29" style="2" customWidth="1"/>
    <col min="15363" max="15363" width="66.85546875" style="2" customWidth="1"/>
    <col min="15364" max="15364" width="21.85546875" style="2" customWidth="1"/>
    <col min="15365" max="15617" width="11.42578125" style="2"/>
    <col min="15618" max="15618" width="29" style="2" customWidth="1"/>
    <col min="15619" max="15619" width="66.85546875" style="2" customWidth="1"/>
    <col min="15620" max="15620" width="21.85546875" style="2" customWidth="1"/>
    <col min="15621" max="15873" width="11.42578125" style="2"/>
    <col min="15874" max="15874" width="29" style="2" customWidth="1"/>
    <col min="15875" max="15875" width="66.85546875" style="2" customWidth="1"/>
    <col min="15876" max="15876" width="21.85546875" style="2" customWidth="1"/>
    <col min="15877" max="16129" width="11.42578125" style="2"/>
    <col min="16130" max="16130" width="29" style="2" customWidth="1"/>
    <col min="16131" max="16131" width="66.85546875" style="2" customWidth="1"/>
    <col min="16132" max="16132" width="21.85546875" style="2" customWidth="1"/>
    <col min="16133" max="16384" width="11.42578125" style="2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129</v>
      </c>
      <c r="B2" s="1"/>
      <c r="C2" s="1"/>
      <c r="D2" s="1"/>
    </row>
    <row r="3" spans="1:4" x14ac:dyDescent="0.25">
      <c r="A3" s="1" t="s">
        <v>2</v>
      </c>
      <c r="B3" s="1"/>
      <c r="C3" s="1"/>
      <c r="D3" s="1"/>
    </row>
    <row r="4" spans="1:4" x14ac:dyDescent="0.25">
      <c r="A4" s="1" t="s">
        <v>3</v>
      </c>
      <c r="B4" s="1"/>
      <c r="C4" s="1"/>
      <c r="D4" s="1"/>
    </row>
    <row r="5" spans="1:4" x14ac:dyDescent="0.25">
      <c r="A5" s="1" t="s">
        <v>4</v>
      </c>
      <c r="B5" s="1"/>
      <c r="C5" s="1"/>
      <c r="D5" s="1"/>
    </row>
    <row r="6" spans="1:4" ht="15" customHeight="1" x14ac:dyDescent="0.25">
      <c r="B6" s="3"/>
      <c r="C6" s="3"/>
      <c r="D6" s="19"/>
    </row>
    <row r="7" spans="1:4" ht="15" customHeight="1" x14ac:dyDescent="0.25">
      <c r="B7" s="4" t="s">
        <v>5</v>
      </c>
      <c r="C7" s="4" t="s">
        <v>6</v>
      </c>
      <c r="D7" s="20" t="s">
        <v>7</v>
      </c>
    </row>
    <row r="8" spans="1:4" ht="15" customHeight="1" x14ac:dyDescent="0.25">
      <c r="B8" s="5"/>
      <c r="D8" s="8"/>
    </row>
    <row r="9" spans="1:4" ht="15" customHeight="1" x14ac:dyDescent="0.25">
      <c r="B9" s="5"/>
      <c r="C9" s="3"/>
      <c r="D9" s="21"/>
    </row>
    <row r="10" spans="1:4" ht="15" customHeight="1" x14ac:dyDescent="0.25">
      <c r="B10" s="57">
        <v>1263</v>
      </c>
      <c r="C10" s="3" t="s">
        <v>130</v>
      </c>
      <c r="D10" s="21">
        <f>SUM(D12:D16)</f>
        <v>-1351162.32</v>
      </c>
    </row>
    <row r="11" spans="1:4" ht="15" customHeight="1" x14ac:dyDescent="0.25">
      <c r="B11" s="5"/>
      <c r="C11" s="3"/>
      <c r="D11" s="21"/>
    </row>
    <row r="12" spans="1:4" ht="15" customHeight="1" x14ac:dyDescent="0.25">
      <c r="B12" s="5"/>
      <c r="C12" s="2" t="s">
        <v>18</v>
      </c>
      <c r="D12" s="8">
        <v>-374049.23</v>
      </c>
    </row>
    <row r="13" spans="1:4" ht="15" customHeight="1" x14ac:dyDescent="0.25">
      <c r="B13" s="5"/>
      <c r="C13" s="2" t="s">
        <v>131</v>
      </c>
      <c r="D13" s="8">
        <v>-369039.51</v>
      </c>
    </row>
    <row r="14" spans="1:4" ht="15" customHeight="1" x14ac:dyDescent="0.25">
      <c r="B14" s="5"/>
      <c r="C14" s="2" t="s">
        <v>38</v>
      </c>
      <c r="D14" s="8">
        <v>-6721.61</v>
      </c>
    </row>
    <row r="15" spans="1:4" ht="15" customHeight="1" x14ac:dyDescent="0.25">
      <c r="B15" s="5"/>
      <c r="C15" s="2" t="s">
        <v>132</v>
      </c>
      <c r="D15" s="8">
        <v>-377814.52</v>
      </c>
    </row>
    <row r="16" spans="1:4" ht="15" customHeight="1" x14ac:dyDescent="0.25">
      <c r="B16" s="5"/>
      <c r="C16" s="2" t="s">
        <v>48</v>
      </c>
      <c r="D16" s="8">
        <v>-223537.45</v>
      </c>
    </row>
    <row r="17" spans="2:4" ht="15" customHeight="1" x14ac:dyDescent="0.25">
      <c r="B17" s="5"/>
      <c r="C17" s="3"/>
      <c r="D17" s="21"/>
    </row>
    <row r="18" spans="2:4" ht="15" customHeight="1" x14ac:dyDescent="0.25">
      <c r="B18" s="57"/>
      <c r="C18" s="3"/>
      <c r="D18" s="21"/>
    </row>
    <row r="19" spans="2:4" ht="15" customHeight="1" x14ac:dyDescent="0.25">
      <c r="B19" s="5"/>
      <c r="D19" s="8"/>
    </row>
    <row r="20" spans="2:4" ht="15" customHeight="1" x14ac:dyDescent="0.25">
      <c r="B20" s="5"/>
      <c r="D20" s="8"/>
    </row>
    <row r="21" spans="2:4" ht="15" customHeight="1" x14ac:dyDescent="0.25">
      <c r="B21" s="5"/>
      <c r="D21" s="8"/>
    </row>
    <row r="22" spans="2:4" ht="15" customHeight="1" x14ac:dyDescent="0.25">
      <c r="B22" s="5"/>
      <c r="D22" s="8"/>
    </row>
    <row r="23" spans="2:4" ht="15" customHeight="1" x14ac:dyDescent="0.25">
      <c r="B23" s="5"/>
      <c r="D23" s="8"/>
    </row>
    <row r="24" spans="2:4" ht="15" customHeight="1" x14ac:dyDescent="0.25">
      <c r="B24" s="5"/>
      <c r="D24" s="8"/>
    </row>
    <row r="25" spans="2:4" ht="15" customHeight="1" x14ac:dyDescent="0.25">
      <c r="B25" s="5"/>
      <c r="D25" s="8"/>
    </row>
    <row r="26" spans="2:4" ht="15" customHeight="1" x14ac:dyDescent="0.25">
      <c r="B26" s="5"/>
      <c r="D26" s="8"/>
    </row>
    <row r="27" spans="2:4" ht="15" customHeight="1" x14ac:dyDescent="0.25">
      <c r="B27" s="9" t="s">
        <v>11</v>
      </c>
      <c r="C27" s="10" t="s">
        <v>126</v>
      </c>
      <c r="D27" s="11">
        <f>SUM(D10)</f>
        <v>-1351162.32</v>
      </c>
    </row>
    <row r="28" spans="2:4" ht="15" customHeight="1" x14ac:dyDescent="0.25">
      <c r="B28" s="5"/>
      <c r="D28" s="8"/>
    </row>
    <row r="29" spans="2:4" ht="15" customHeight="1" x14ac:dyDescent="0.25">
      <c r="B29" s="5"/>
      <c r="D29" s="8"/>
    </row>
    <row r="30" spans="2:4" ht="15" customHeight="1" x14ac:dyDescent="0.25">
      <c r="B30" s="5"/>
      <c r="D30" s="8"/>
    </row>
    <row r="31" spans="2:4" ht="15" customHeight="1" x14ac:dyDescent="0.25">
      <c r="B31" s="58" t="s">
        <v>133</v>
      </c>
      <c r="C31" s="13"/>
      <c r="D31" s="14"/>
    </row>
    <row r="32" spans="2:4" x14ac:dyDescent="0.25">
      <c r="B32" s="12"/>
      <c r="C32" s="13"/>
      <c r="D32" s="14"/>
    </row>
    <row r="33" spans="2:4" ht="15.75" thickBot="1" x14ac:dyDescent="0.3">
      <c r="B33" s="15"/>
      <c r="C33" s="16"/>
      <c r="D33" s="22"/>
    </row>
    <row r="34" spans="2:4" ht="15" customHeight="1" x14ac:dyDescent="0.25"/>
    <row r="35" spans="2:4" ht="15" customHeight="1" x14ac:dyDescent="0.25">
      <c r="D35" s="24" t="s">
        <v>134</v>
      </c>
    </row>
  </sheetData>
  <mergeCells count="6">
    <mergeCell ref="A1:D1"/>
    <mergeCell ref="A2:D2"/>
    <mergeCell ref="A3:D3"/>
    <mergeCell ref="A4:D4"/>
    <mergeCell ref="A5:D5"/>
    <mergeCell ref="B31:D32"/>
  </mergeCells>
  <pageMargins left="0.7" right="0.7" top="0.75" bottom="0.75" header="0.3" footer="0.3"/>
  <pageSetup scale="94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3"/>
  <sheetViews>
    <sheetView workbookViewId="0">
      <selection sqref="A1:XFD1048576"/>
    </sheetView>
  </sheetViews>
  <sheetFormatPr baseColWidth="10" defaultRowHeight="15" x14ac:dyDescent="0.25"/>
  <cols>
    <col min="1" max="1" width="76.42578125" style="2" customWidth="1"/>
    <col min="2" max="2" width="20.7109375" style="2" customWidth="1"/>
    <col min="3" max="3" width="25.42578125" style="2" customWidth="1"/>
    <col min="4" max="256" width="11.42578125" style="2"/>
    <col min="257" max="257" width="76.42578125" style="2" customWidth="1"/>
    <col min="258" max="258" width="20.7109375" style="2" customWidth="1"/>
    <col min="259" max="259" width="25.42578125" style="2" customWidth="1"/>
    <col min="260" max="512" width="11.42578125" style="2"/>
    <col min="513" max="513" width="76.42578125" style="2" customWidth="1"/>
    <col min="514" max="514" width="20.7109375" style="2" customWidth="1"/>
    <col min="515" max="515" width="25.42578125" style="2" customWidth="1"/>
    <col min="516" max="768" width="11.42578125" style="2"/>
    <col min="769" max="769" width="76.42578125" style="2" customWidth="1"/>
    <col min="770" max="770" width="20.7109375" style="2" customWidth="1"/>
    <col min="771" max="771" width="25.42578125" style="2" customWidth="1"/>
    <col min="772" max="1024" width="11.42578125" style="2"/>
    <col min="1025" max="1025" width="76.42578125" style="2" customWidth="1"/>
    <col min="1026" max="1026" width="20.7109375" style="2" customWidth="1"/>
    <col min="1027" max="1027" width="25.42578125" style="2" customWidth="1"/>
    <col min="1028" max="1280" width="11.42578125" style="2"/>
    <col min="1281" max="1281" width="76.42578125" style="2" customWidth="1"/>
    <col min="1282" max="1282" width="20.7109375" style="2" customWidth="1"/>
    <col min="1283" max="1283" width="25.42578125" style="2" customWidth="1"/>
    <col min="1284" max="1536" width="11.42578125" style="2"/>
    <col min="1537" max="1537" width="76.42578125" style="2" customWidth="1"/>
    <col min="1538" max="1538" width="20.7109375" style="2" customWidth="1"/>
    <col min="1539" max="1539" width="25.42578125" style="2" customWidth="1"/>
    <col min="1540" max="1792" width="11.42578125" style="2"/>
    <col min="1793" max="1793" width="76.42578125" style="2" customWidth="1"/>
    <col min="1794" max="1794" width="20.7109375" style="2" customWidth="1"/>
    <col min="1795" max="1795" width="25.42578125" style="2" customWidth="1"/>
    <col min="1796" max="2048" width="11.42578125" style="2"/>
    <col min="2049" max="2049" width="76.42578125" style="2" customWidth="1"/>
    <col min="2050" max="2050" width="20.7109375" style="2" customWidth="1"/>
    <col min="2051" max="2051" width="25.42578125" style="2" customWidth="1"/>
    <col min="2052" max="2304" width="11.42578125" style="2"/>
    <col min="2305" max="2305" width="76.42578125" style="2" customWidth="1"/>
    <col min="2306" max="2306" width="20.7109375" style="2" customWidth="1"/>
    <col min="2307" max="2307" width="25.42578125" style="2" customWidth="1"/>
    <col min="2308" max="2560" width="11.42578125" style="2"/>
    <col min="2561" max="2561" width="76.42578125" style="2" customWidth="1"/>
    <col min="2562" max="2562" width="20.7109375" style="2" customWidth="1"/>
    <col min="2563" max="2563" width="25.42578125" style="2" customWidth="1"/>
    <col min="2564" max="2816" width="11.42578125" style="2"/>
    <col min="2817" max="2817" width="76.42578125" style="2" customWidth="1"/>
    <col min="2818" max="2818" width="20.7109375" style="2" customWidth="1"/>
    <col min="2819" max="2819" width="25.42578125" style="2" customWidth="1"/>
    <col min="2820" max="3072" width="11.42578125" style="2"/>
    <col min="3073" max="3073" width="76.42578125" style="2" customWidth="1"/>
    <col min="3074" max="3074" width="20.7109375" style="2" customWidth="1"/>
    <col min="3075" max="3075" width="25.42578125" style="2" customWidth="1"/>
    <col min="3076" max="3328" width="11.42578125" style="2"/>
    <col min="3329" max="3329" width="76.42578125" style="2" customWidth="1"/>
    <col min="3330" max="3330" width="20.7109375" style="2" customWidth="1"/>
    <col min="3331" max="3331" width="25.42578125" style="2" customWidth="1"/>
    <col min="3332" max="3584" width="11.42578125" style="2"/>
    <col min="3585" max="3585" width="76.42578125" style="2" customWidth="1"/>
    <col min="3586" max="3586" width="20.7109375" style="2" customWidth="1"/>
    <col min="3587" max="3587" width="25.42578125" style="2" customWidth="1"/>
    <col min="3588" max="3840" width="11.42578125" style="2"/>
    <col min="3841" max="3841" width="76.42578125" style="2" customWidth="1"/>
    <col min="3842" max="3842" width="20.7109375" style="2" customWidth="1"/>
    <col min="3843" max="3843" width="25.42578125" style="2" customWidth="1"/>
    <col min="3844" max="4096" width="11.42578125" style="2"/>
    <col min="4097" max="4097" width="76.42578125" style="2" customWidth="1"/>
    <col min="4098" max="4098" width="20.7109375" style="2" customWidth="1"/>
    <col min="4099" max="4099" width="25.42578125" style="2" customWidth="1"/>
    <col min="4100" max="4352" width="11.42578125" style="2"/>
    <col min="4353" max="4353" width="76.42578125" style="2" customWidth="1"/>
    <col min="4354" max="4354" width="20.7109375" style="2" customWidth="1"/>
    <col min="4355" max="4355" width="25.42578125" style="2" customWidth="1"/>
    <col min="4356" max="4608" width="11.42578125" style="2"/>
    <col min="4609" max="4609" width="76.42578125" style="2" customWidth="1"/>
    <col min="4610" max="4610" width="20.7109375" style="2" customWidth="1"/>
    <col min="4611" max="4611" width="25.42578125" style="2" customWidth="1"/>
    <col min="4612" max="4864" width="11.42578125" style="2"/>
    <col min="4865" max="4865" width="76.42578125" style="2" customWidth="1"/>
    <col min="4866" max="4866" width="20.7109375" style="2" customWidth="1"/>
    <col min="4867" max="4867" width="25.42578125" style="2" customWidth="1"/>
    <col min="4868" max="5120" width="11.42578125" style="2"/>
    <col min="5121" max="5121" width="76.42578125" style="2" customWidth="1"/>
    <col min="5122" max="5122" width="20.7109375" style="2" customWidth="1"/>
    <col min="5123" max="5123" width="25.42578125" style="2" customWidth="1"/>
    <col min="5124" max="5376" width="11.42578125" style="2"/>
    <col min="5377" max="5377" width="76.42578125" style="2" customWidth="1"/>
    <col min="5378" max="5378" width="20.7109375" style="2" customWidth="1"/>
    <col min="5379" max="5379" width="25.42578125" style="2" customWidth="1"/>
    <col min="5380" max="5632" width="11.42578125" style="2"/>
    <col min="5633" max="5633" width="76.42578125" style="2" customWidth="1"/>
    <col min="5634" max="5634" width="20.7109375" style="2" customWidth="1"/>
    <col min="5635" max="5635" width="25.42578125" style="2" customWidth="1"/>
    <col min="5636" max="5888" width="11.42578125" style="2"/>
    <col min="5889" max="5889" width="76.42578125" style="2" customWidth="1"/>
    <col min="5890" max="5890" width="20.7109375" style="2" customWidth="1"/>
    <col min="5891" max="5891" width="25.42578125" style="2" customWidth="1"/>
    <col min="5892" max="6144" width="11.42578125" style="2"/>
    <col min="6145" max="6145" width="76.42578125" style="2" customWidth="1"/>
    <col min="6146" max="6146" width="20.7109375" style="2" customWidth="1"/>
    <col min="6147" max="6147" width="25.42578125" style="2" customWidth="1"/>
    <col min="6148" max="6400" width="11.42578125" style="2"/>
    <col min="6401" max="6401" width="76.42578125" style="2" customWidth="1"/>
    <col min="6402" max="6402" width="20.7109375" style="2" customWidth="1"/>
    <col min="6403" max="6403" width="25.42578125" style="2" customWidth="1"/>
    <col min="6404" max="6656" width="11.42578125" style="2"/>
    <col min="6657" max="6657" width="76.42578125" style="2" customWidth="1"/>
    <col min="6658" max="6658" width="20.7109375" style="2" customWidth="1"/>
    <col min="6659" max="6659" width="25.42578125" style="2" customWidth="1"/>
    <col min="6660" max="6912" width="11.42578125" style="2"/>
    <col min="6913" max="6913" width="76.42578125" style="2" customWidth="1"/>
    <col min="6914" max="6914" width="20.7109375" style="2" customWidth="1"/>
    <col min="6915" max="6915" width="25.42578125" style="2" customWidth="1"/>
    <col min="6916" max="7168" width="11.42578125" style="2"/>
    <col min="7169" max="7169" width="76.42578125" style="2" customWidth="1"/>
    <col min="7170" max="7170" width="20.7109375" style="2" customWidth="1"/>
    <col min="7171" max="7171" width="25.42578125" style="2" customWidth="1"/>
    <col min="7172" max="7424" width="11.42578125" style="2"/>
    <col min="7425" max="7425" width="76.42578125" style="2" customWidth="1"/>
    <col min="7426" max="7426" width="20.7109375" style="2" customWidth="1"/>
    <col min="7427" max="7427" width="25.42578125" style="2" customWidth="1"/>
    <col min="7428" max="7680" width="11.42578125" style="2"/>
    <col min="7681" max="7681" width="76.42578125" style="2" customWidth="1"/>
    <col min="7682" max="7682" width="20.7109375" style="2" customWidth="1"/>
    <col min="7683" max="7683" width="25.42578125" style="2" customWidth="1"/>
    <col min="7684" max="7936" width="11.42578125" style="2"/>
    <col min="7937" max="7937" width="76.42578125" style="2" customWidth="1"/>
    <col min="7938" max="7938" width="20.7109375" style="2" customWidth="1"/>
    <col min="7939" max="7939" width="25.42578125" style="2" customWidth="1"/>
    <col min="7940" max="8192" width="11.42578125" style="2"/>
    <col min="8193" max="8193" width="76.42578125" style="2" customWidth="1"/>
    <col min="8194" max="8194" width="20.7109375" style="2" customWidth="1"/>
    <col min="8195" max="8195" width="25.42578125" style="2" customWidth="1"/>
    <col min="8196" max="8448" width="11.42578125" style="2"/>
    <col min="8449" max="8449" width="76.42578125" style="2" customWidth="1"/>
    <col min="8450" max="8450" width="20.7109375" style="2" customWidth="1"/>
    <col min="8451" max="8451" width="25.42578125" style="2" customWidth="1"/>
    <col min="8452" max="8704" width="11.42578125" style="2"/>
    <col min="8705" max="8705" width="76.42578125" style="2" customWidth="1"/>
    <col min="8706" max="8706" width="20.7109375" style="2" customWidth="1"/>
    <col min="8707" max="8707" width="25.42578125" style="2" customWidth="1"/>
    <col min="8708" max="8960" width="11.42578125" style="2"/>
    <col min="8961" max="8961" width="76.42578125" style="2" customWidth="1"/>
    <col min="8962" max="8962" width="20.7109375" style="2" customWidth="1"/>
    <col min="8963" max="8963" width="25.42578125" style="2" customWidth="1"/>
    <col min="8964" max="9216" width="11.42578125" style="2"/>
    <col min="9217" max="9217" width="76.42578125" style="2" customWidth="1"/>
    <col min="9218" max="9218" width="20.7109375" style="2" customWidth="1"/>
    <col min="9219" max="9219" width="25.42578125" style="2" customWidth="1"/>
    <col min="9220" max="9472" width="11.42578125" style="2"/>
    <col min="9473" max="9473" width="76.42578125" style="2" customWidth="1"/>
    <col min="9474" max="9474" width="20.7109375" style="2" customWidth="1"/>
    <col min="9475" max="9475" width="25.42578125" style="2" customWidth="1"/>
    <col min="9476" max="9728" width="11.42578125" style="2"/>
    <col min="9729" max="9729" width="76.42578125" style="2" customWidth="1"/>
    <col min="9730" max="9730" width="20.7109375" style="2" customWidth="1"/>
    <col min="9731" max="9731" width="25.42578125" style="2" customWidth="1"/>
    <col min="9732" max="9984" width="11.42578125" style="2"/>
    <col min="9985" max="9985" width="76.42578125" style="2" customWidth="1"/>
    <col min="9986" max="9986" width="20.7109375" style="2" customWidth="1"/>
    <col min="9987" max="9987" width="25.42578125" style="2" customWidth="1"/>
    <col min="9988" max="10240" width="11.42578125" style="2"/>
    <col min="10241" max="10241" width="76.42578125" style="2" customWidth="1"/>
    <col min="10242" max="10242" width="20.7109375" style="2" customWidth="1"/>
    <col min="10243" max="10243" width="25.42578125" style="2" customWidth="1"/>
    <col min="10244" max="10496" width="11.42578125" style="2"/>
    <col min="10497" max="10497" width="76.42578125" style="2" customWidth="1"/>
    <col min="10498" max="10498" width="20.7109375" style="2" customWidth="1"/>
    <col min="10499" max="10499" width="25.42578125" style="2" customWidth="1"/>
    <col min="10500" max="10752" width="11.42578125" style="2"/>
    <col min="10753" max="10753" width="76.42578125" style="2" customWidth="1"/>
    <col min="10754" max="10754" width="20.7109375" style="2" customWidth="1"/>
    <col min="10755" max="10755" width="25.42578125" style="2" customWidth="1"/>
    <col min="10756" max="11008" width="11.42578125" style="2"/>
    <col min="11009" max="11009" width="76.42578125" style="2" customWidth="1"/>
    <col min="11010" max="11010" width="20.7109375" style="2" customWidth="1"/>
    <col min="11011" max="11011" width="25.42578125" style="2" customWidth="1"/>
    <col min="11012" max="11264" width="11.42578125" style="2"/>
    <col min="11265" max="11265" width="76.42578125" style="2" customWidth="1"/>
    <col min="11266" max="11266" width="20.7109375" style="2" customWidth="1"/>
    <col min="11267" max="11267" width="25.42578125" style="2" customWidth="1"/>
    <col min="11268" max="11520" width="11.42578125" style="2"/>
    <col min="11521" max="11521" width="76.42578125" style="2" customWidth="1"/>
    <col min="11522" max="11522" width="20.7109375" style="2" customWidth="1"/>
    <col min="11523" max="11523" width="25.42578125" style="2" customWidth="1"/>
    <col min="11524" max="11776" width="11.42578125" style="2"/>
    <col min="11777" max="11777" width="76.42578125" style="2" customWidth="1"/>
    <col min="11778" max="11778" width="20.7109375" style="2" customWidth="1"/>
    <col min="11779" max="11779" width="25.42578125" style="2" customWidth="1"/>
    <col min="11780" max="12032" width="11.42578125" style="2"/>
    <col min="12033" max="12033" width="76.42578125" style="2" customWidth="1"/>
    <col min="12034" max="12034" width="20.7109375" style="2" customWidth="1"/>
    <col min="12035" max="12035" width="25.42578125" style="2" customWidth="1"/>
    <col min="12036" max="12288" width="11.42578125" style="2"/>
    <col min="12289" max="12289" width="76.42578125" style="2" customWidth="1"/>
    <col min="12290" max="12290" width="20.7109375" style="2" customWidth="1"/>
    <col min="12291" max="12291" width="25.42578125" style="2" customWidth="1"/>
    <col min="12292" max="12544" width="11.42578125" style="2"/>
    <col min="12545" max="12545" width="76.42578125" style="2" customWidth="1"/>
    <col min="12546" max="12546" width="20.7109375" style="2" customWidth="1"/>
    <col min="12547" max="12547" width="25.42578125" style="2" customWidth="1"/>
    <col min="12548" max="12800" width="11.42578125" style="2"/>
    <col min="12801" max="12801" width="76.42578125" style="2" customWidth="1"/>
    <col min="12802" max="12802" width="20.7109375" style="2" customWidth="1"/>
    <col min="12803" max="12803" width="25.42578125" style="2" customWidth="1"/>
    <col min="12804" max="13056" width="11.42578125" style="2"/>
    <col min="13057" max="13057" width="76.42578125" style="2" customWidth="1"/>
    <col min="13058" max="13058" width="20.7109375" style="2" customWidth="1"/>
    <col min="13059" max="13059" width="25.42578125" style="2" customWidth="1"/>
    <col min="13060" max="13312" width="11.42578125" style="2"/>
    <col min="13313" max="13313" width="76.42578125" style="2" customWidth="1"/>
    <col min="13314" max="13314" width="20.7109375" style="2" customWidth="1"/>
    <col min="13315" max="13315" width="25.42578125" style="2" customWidth="1"/>
    <col min="13316" max="13568" width="11.42578125" style="2"/>
    <col min="13569" max="13569" width="76.42578125" style="2" customWidth="1"/>
    <col min="13570" max="13570" width="20.7109375" style="2" customWidth="1"/>
    <col min="13571" max="13571" width="25.42578125" style="2" customWidth="1"/>
    <col min="13572" max="13824" width="11.42578125" style="2"/>
    <col min="13825" max="13825" width="76.42578125" style="2" customWidth="1"/>
    <col min="13826" max="13826" width="20.7109375" style="2" customWidth="1"/>
    <col min="13827" max="13827" width="25.42578125" style="2" customWidth="1"/>
    <col min="13828" max="14080" width="11.42578125" style="2"/>
    <col min="14081" max="14081" width="76.42578125" style="2" customWidth="1"/>
    <col min="14082" max="14082" width="20.7109375" style="2" customWidth="1"/>
    <col min="14083" max="14083" width="25.42578125" style="2" customWidth="1"/>
    <col min="14084" max="14336" width="11.42578125" style="2"/>
    <col min="14337" max="14337" width="76.42578125" style="2" customWidth="1"/>
    <col min="14338" max="14338" width="20.7109375" style="2" customWidth="1"/>
    <col min="14339" max="14339" width="25.42578125" style="2" customWidth="1"/>
    <col min="14340" max="14592" width="11.42578125" style="2"/>
    <col min="14593" max="14593" width="76.42578125" style="2" customWidth="1"/>
    <col min="14594" max="14594" width="20.7109375" style="2" customWidth="1"/>
    <col min="14595" max="14595" width="25.42578125" style="2" customWidth="1"/>
    <col min="14596" max="14848" width="11.42578125" style="2"/>
    <col min="14849" max="14849" width="76.42578125" style="2" customWidth="1"/>
    <col min="14850" max="14850" width="20.7109375" style="2" customWidth="1"/>
    <col min="14851" max="14851" width="25.42578125" style="2" customWidth="1"/>
    <col min="14852" max="15104" width="11.42578125" style="2"/>
    <col min="15105" max="15105" width="76.42578125" style="2" customWidth="1"/>
    <col min="15106" max="15106" width="20.7109375" style="2" customWidth="1"/>
    <col min="15107" max="15107" width="25.42578125" style="2" customWidth="1"/>
    <col min="15108" max="15360" width="11.42578125" style="2"/>
    <col min="15361" max="15361" width="76.42578125" style="2" customWidth="1"/>
    <col min="15362" max="15362" width="20.7109375" style="2" customWidth="1"/>
    <col min="15363" max="15363" width="25.42578125" style="2" customWidth="1"/>
    <col min="15364" max="15616" width="11.42578125" style="2"/>
    <col min="15617" max="15617" width="76.42578125" style="2" customWidth="1"/>
    <col min="15618" max="15618" width="20.7109375" style="2" customWidth="1"/>
    <col min="15619" max="15619" width="25.42578125" style="2" customWidth="1"/>
    <col min="15620" max="15872" width="11.42578125" style="2"/>
    <col min="15873" max="15873" width="76.42578125" style="2" customWidth="1"/>
    <col min="15874" max="15874" width="20.7109375" style="2" customWidth="1"/>
    <col min="15875" max="15875" width="25.42578125" style="2" customWidth="1"/>
    <col min="15876" max="16128" width="11.42578125" style="2"/>
    <col min="16129" max="16129" width="76.42578125" style="2" customWidth="1"/>
    <col min="16130" max="16130" width="20.7109375" style="2" customWidth="1"/>
    <col min="16131" max="16131" width="25.42578125" style="2" customWidth="1"/>
    <col min="16132" max="16384" width="11.42578125" style="2"/>
  </cols>
  <sheetData>
    <row r="1" spans="1:3" ht="21" customHeight="1" x14ac:dyDescent="0.25">
      <c r="A1" s="59" t="s">
        <v>0</v>
      </c>
      <c r="B1" s="60"/>
      <c r="C1" s="61"/>
    </row>
    <row r="2" spans="1:3" ht="21" customHeight="1" x14ac:dyDescent="0.25">
      <c r="A2" s="62" t="s">
        <v>4</v>
      </c>
      <c r="B2" s="63"/>
      <c r="C2" s="64"/>
    </row>
    <row r="3" spans="1:3" ht="21" customHeight="1" x14ac:dyDescent="0.25">
      <c r="A3" s="62" t="s">
        <v>135</v>
      </c>
      <c r="B3" s="63"/>
      <c r="C3" s="64"/>
    </row>
    <row r="4" spans="1:3" ht="19.5" customHeight="1" thickBot="1" x14ac:dyDescent="0.3">
      <c r="A4" s="65" t="s">
        <v>136</v>
      </c>
      <c r="B4" s="66"/>
      <c r="C4" s="67"/>
    </row>
    <row r="5" spans="1:3" ht="12" customHeight="1" thickBot="1" x14ac:dyDescent="0.3">
      <c r="A5" s="68"/>
      <c r="B5" s="68"/>
      <c r="C5" s="68"/>
    </row>
    <row r="6" spans="1:3" ht="20.100000000000001" customHeight="1" thickBot="1" x14ac:dyDescent="0.3">
      <c r="A6" s="69" t="s">
        <v>137</v>
      </c>
      <c r="B6" s="70" t="s">
        <v>138</v>
      </c>
      <c r="C6" s="70"/>
    </row>
    <row r="7" spans="1:3" ht="20.100000000000001" customHeight="1" x14ac:dyDescent="0.25">
      <c r="A7" s="71"/>
      <c r="B7" s="72" t="s">
        <v>139</v>
      </c>
      <c r="C7" s="72" t="s">
        <v>140</v>
      </c>
    </row>
    <row r="8" spans="1:3" x14ac:dyDescent="0.25">
      <c r="A8" s="73"/>
      <c r="B8" s="74"/>
      <c r="C8" s="75"/>
    </row>
    <row r="9" spans="1:3" x14ac:dyDescent="0.25">
      <c r="A9" s="76" t="s">
        <v>141</v>
      </c>
      <c r="B9" s="77" t="s">
        <v>142</v>
      </c>
      <c r="C9" s="78">
        <v>1782</v>
      </c>
    </row>
    <row r="10" spans="1:3" x14ac:dyDescent="0.25">
      <c r="A10" s="76" t="s">
        <v>143</v>
      </c>
      <c r="B10" s="77" t="s">
        <v>144</v>
      </c>
      <c r="C10" s="78">
        <v>4037</v>
      </c>
    </row>
    <row r="11" spans="1:3" x14ac:dyDescent="0.25">
      <c r="A11" s="76" t="s">
        <v>145</v>
      </c>
      <c r="B11" s="77" t="s">
        <v>144</v>
      </c>
      <c r="C11" s="78">
        <v>9233</v>
      </c>
    </row>
    <row r="12" spans="1:3" x14ac:dyDescent="0.25">
      <c r="A12" s="76" t="s">
        <v>146</v>
      </c>
      <c r="B12" s="77" t="s">
        <v>144</v>
      </c>
      <c r="C12" s="78">
        <v>8776</v>
      </c>
    </row>
    <row r="13" spans="1:3" x14ac:dyDescent="0.25">
      <c r="A13" s="76" t="s">
        <v>147</v>
      </c>
      <c r="B13" s="77" t="s">
        <v>144</v>
      </c>
      <c r="C13" s="78">
        <v>1081</v>
      </c>
    </row>
    <row r="14" spans="1:3" x14ac:dyDescent="0.25">
      <c r="A14" s="76" t="s">
        <v>148</v>
      </c>
      <c r="B14" s="77" t="s">
        <v>144</v>
      </c>
      <c r="C14" s="78">
        <v>9420</v>
      </c>
    </row>
    <row r="15" spans="1:3" x14ac:dyDescent="0.25">
      <c r="A15" s="76" t="s">
        <v>149</v>
      </c>
      <c r="B15" s="77" t="s">
        <v>144</v>
      </c>
      <c r="C15" s="78">
        <v>9411</v>
      </c>
    </row>
    <row r="16" spans="1:3" x14ac:dyDescent="0.25">
      <c r="A16" s="76" t="s">
        <v>150</v>
      </c>
      <c r="B16" s="77" t="s">
        <v>144</v>
      </c>
      <c r="C16" s="79" t="s">
        <v>151</v>
      </c>
    </row>
    <row r="17" spans="1:3" x14ac:dyDescent="0.25">
      <c r="A17" s="76" t="s">
        <v>152</v>
      </c>
      <c r="B17" s="77" t="s">
        <v>153</v>
      </c>
      <c r="C17" s="78">
        <v>5297</v>
      </c>
    </row>
    <row r="18" spans="1:3" x14ac:dyDescent="0.25">
      <c r="A18" s="76" t="s">
        <v>154</v>
      </c>
      <c r="B18" s="77" t="s">
        <v>153</v>
      </c>
      <c r="C18" s="79" t="s">
        <v>155</v>
      </c>
    </row>
    <row r="19" spans="1:3" x14ac:dyDescent="0.25">
      <c r="A19" s="76" t="s">
        <v>156</v>
      </c>
      <c r="B19" s="77" t="s">
        <v>153</v>
      </c>
      <c r="C19" s="79" t="s">
        <v>157</v>
      </c>
    </row>
    <row r="20" spans="1:3" x14ac:dyDescent="0.25">
      <c r="A20" s="76" t="s">
        <v>158</v>
      </c>
      <c r="B20" s="77" t="s">
        <v>153</v>
      </c>
      <c r="C20" s="79" t="s">
        <v>159</v>
      </c>
    </row>
    <row r="21" spans="1:3" x14ac:dyDescent="0.25">
      <c r="A21" s="76" t="s">
        <v>160</v>
      </c>
      <c r="B21" s="77" t="s">
        <v>161</v>
      </c>
      <c r="C21" s="79" t="s">
        <v>162</v>
      </c>
    </row>
    <row r="22" spans="1:3" x14ac:dyDescent="0.25">
      <c r="A22" s="73"/>
      <c r="B22" s="74"/>
      <c r="C22" s="75"/>
    </row>
    <row r="23" spans="1:3" x14ac:dyDescent="0.25">
      <c r="A23" s="73"/>
      <c r="B23" s="74"/>
      <c r="C23" s="75"/>
    </row>
    <row r="24" spans="1:3" x14ac:dyDescent="0.25">
      <c r="A24" s="73"/>
      <c r="B24" s="74"/>
      <c r="C24" s="75"/>
    </row>
    <row r="25" spans="1:3" x14ac:dyDescent="0.25">
      <c r="A25" s="73"/>
      <c r="B25" s="74"/>
      <c r="C25" s="75"/>
    </row>
    <row r="26" spans="1:3" x14ac:dyDescent="0.25">
      <c r="A26" s="73"/>
      <c r="B26" s="74"/>
      <c r="C26" s="75"/>
    </row>
    <row r="27" spans="1:3" x14ac:dyDescent="0.25">
      <c r="A27" s="73"/>
      <c r="B27" s="74"/>
      <c r="C27" s="75"/>
    </row>
    <row r="28" spans="1:3" x14ac:dyDescent="0.25">
      <c r="A28" s="73"/>
      <c r="B28" s="74"/>
      <c r="C28" s="75"/>
    </row>
    <row r="29" spans="1:3" x14ac:dyDescent="0.25">
      <c r="A29" s="73"/>
      <c r="B29" s="74"/>
      <c r="C29" s="75"/>
    </row>
    <row r="30" spans="1:3" x14ac:dyDescent="0.25">
      <c r="A30" s="73"/>
      <c r="B30" s="74"/>
      <c r="C30" s="75"/>
    </row>
    <row r="31" spans="1:3" x14ac:dyDescent="0.25">
      <c r="A31" s="73"/>
      <c r="B31" s="74"/>
      <c r="C31" s="75"/>
    </row>
    <row r="32" spans="1:3" ht="12.75" customHeight="1" x14ac:dyDescent="0.25">
      <c r="A32" s="73"/>
      <c r="B32" s="74"/>
      <c r="C32" s="75"/>
    </row>
    <row r="33" spans="1:3" x14ac:dyDescent="0.25">
      <c r="A33" s="73"/>
      <c r="B33" s="74"/>
      <c r="C33" s="75"/>
    </row>
    <row r="34" spans="1:3" ht="15.75" thickBot="1" x14ac:dyDescent="0.3">
      <c r="A34" s="80"/>
      <c r="B34" s="81"/>
      <c r="C34" s="82"/>
    </row>
    <row r="35" spans="1:3" x14ac:dyDescent="0.25">
      <c r="C35" s="18"/>
    </row>
    <row r="36" spans="1:3" x14ac:dyDescent="0.25">
      <c r="C36" s="18"/>
    </row>
    <row r="37" spans="1:3" x14ac:dyDescent="0.25">
      <c r="C37" s="18"/>
    </row>
    <row r="38" spans="1:3" x14ac:dyDescent="0.25">
      <c r="C38" s="18"/>
    </row>
    <row r="39" spans="1:3" x14ac:dyDescent="0.25">
      <c r="C39" s="18"/>
    </row>
    <row r="40" spans="1:3" x14ac:dyDescent="0.25">
      <c r="C40" s="18"/>
    </row>
    <row r="41" spans="1:3" x14ac:dyDescent="0.25">
      <c r="C41" s="18"/>
    </row>
    <row r="42" spans="1:3" x14ac:dyDescent="0.25">
      <c r="C42" s="18"/>
    </row>
    <row r="43" spans="1:3" x14ac:dyDescent="0.25">
      <c r="C43" s="18"/>
    </row>
    <row r="44" spans="1:3" x14ac:dyDescent="0.25">
      <c r="C44" s="18"/>
    </row>
    <row r="45" spans="1:3" x14ac:dyDescent="0.25">
      <c r="C45" s="18"/>
    </row>
    <row r="46" spans="1:3" x14ac:dyDescent="0.25">
      <c r="C46" s="18"/>
    </row>
    <row r="47" spans="1:3" x14ac:dyDescent="0.25">
      <c r="C47" s="18"/>
    </row>
    <row r="48" spans="1:3" x14ac:dyDescent="0.25">
      <c r="C48" s="18"/>
    </row>
    <row r="49" spans="3:3" x14ac:dyDescent="0.25">
      <c r="C49" s="18"/>
    </row>
    <row r="50" spans="3:3" x14ac:dyDescent="0.25">
      <c r="C50" s="18"/>
    </row>
    <row r="51" spans="3:3" x14ac:dyDescent="0.25">
      <c r="C51" s="18"/>
    </row>
    <row r="52" spans="3:3" x14ac:dyDescent="0.25">
      <c r="C52" s="18"/>
    </row>
    <row r="53" spans="3:3" x14ac:dyDescent="0.25">
      <c r="C53" s="18"/>
    </row>
    <row r="54" spans="3:3" x14ac:dyDescent="0.25">
      <c r="C54" s="18"/>
    </row>
    <row r="55" spans="3:3" x14ac:dyDescent="0.25">
      <c r="C55" s="18"/>
    </row>
    <row r="56" spans="3:3" x14ac:dyDescent="0.25">
      <c r="C56" s="18"/>
    </row>
    <row r="57" spans="3:3" x14ac:dyDescent="0.25">
      <c r="C57" s="18"/>
    </row>
    <row r="58" spans="3:3" x14ac:dyDescent="0.25">
      <c r="C58" s="18"/>
    </row>
    <row r="59" spans="3:3" x14ac:dyDescent="0.25">
      <c r="C59" s="18"/>
    </row>
    <row r="60" spans="3:3" x14ac:dyDescent="0.25">
      <c r="C60" s="18"/>
    </row>
    <row r="61" spans="3:3" x14ac:dyDescent="0.25">
      <c r="C61" s="18"/>
    </row>
    <row r="62" spans="3:3" x14ac:dyDescent="0.25">
      <c r="C62" s="18"/>
    </row>
    <row r="63" spans="3:3" x14ac:dyDescent="0.25">
      <c r="C63" s="18"/>
    </row>
    <row r="64" spans="3:3" x14ac:dyDescent="0.25">
      <c r="C64" s="18"/>
    </row>
    <row r="65" spans="3:3" x14ac:dyDescent="0.25">
      <c r="C65" s="18"/>
    </row>
    <row r="66" spans="3:3" x14ac:dyDescent="0.25">
      <c r="C66" s="18"/>
    </row>
    <row r="67" spans="3:3" x14ac:dyDescent="0.25">
      <c r="C67" s="18"/>
    </row>
    <row r="68" spans="3:3" x14ac:dyDescent="0.25">
      <c r="C68" s="18"/>
    </row>
    <row r="69" spans="3:3" x14ac:dyDescent="0.25">
      <c r="C69" s="18"/>
    </row>
    <row r="70" spans="3:3" x14ac:dyDescent="0.25">
      <c r="C70" s="18"/>
    </row>
    <row r="71" spans="3:3" x14ac:dyDescent="0.25">
      <c r="C71" s="18"/>
    </row>
    <row r="72" spans="3:3" x14ac:dyDescent="0.25">
      <c r="C72" s="18"/>
    </row>
    <row r="73" spans="3:3" x14ac:dyDescent="0.25">
      <c r="C73" s="18"/>
    </row>
    <row r="74" spans="3:3" x14ac:dyDescent="0.25">
      <c r="C74" s="18"/>
    </row>
    <row r="75" spans="3:3" x14ac:dyDescent="0.25">
      <c r="C75" s="18"/>
    </row>
    <row r="76" spans="3:3" x14ac:dyDescent="0.25">
      <c r="C76" s="18"/>
    </row>
    <row r="77" spans="3:3" x14ac:dyDescent="0.25">
      <c r="C77" s="18"/>
    </row>
    <row r="78" spans="3:3" x14ac:dyDescent="0.25">
      <c r="C78" s="18"/>
    </row>
    <row r="79" spans="3:3" x14ac:dyDescent="0.25">
      <c r="C79" s="18"/>
    </row>
    <row r="80" spans="3:3" x14ac:dyDescent="0.25">
      <c r="C80" s="18"/>
    </row>
    <row r="81" spans="3:3" x14ac:dyDescent="0.25">
      <c r="C81" s="18"/>
    </row>
    <row r="82" spans="3:3" x14ac:dyDescent="0.25">
      <c r="C82" s="18"/>
    </row>
    <row r="83" spans="3:3" x14ac:dyDescent="0.25">
      <c r="C83" s="18"/>
    </row>
    <row r="84" spans="3:3" x14ac:dyDescent="0.25">
      <c r="C84" s="18"/>
    </row>
    <row r="85" spans="3:3" x14ac:dyDescent="0.25">
      <c r="C85" s="18"/>
    </row>
    <row r="86" spans="3:3" x14ac:dyDescent="0.25">
      <c r="C86" s="18"/>
    </row>
    <row r="87" spans="3:3" x14ac:dyDescent="0.25">
      <c r="C87" s="18"/>
    </row>
    <row r="88" spans="3:3" x14ac:dyDescent="0.25">
      <c r="C88" s="18"/>
    </row>
    <row r="89" spans="3:3" x14ac:dyDescent="0.25">
      <c r="C89" s="18"/>
    </row>
    <row r="90" spans="3:3" x14ac:dyDescent="0.25">
      <c r="C90" s="18"/>
    </row>
    <row r="91" spans="3:3" x14ac:dyDescent="0.25">
      <c r="C91" s="18"/>
    </row>
    <row r="92" spans="3:3" x14ac:dyDescent="0.25">
      <c r="C92" s="18"/>
    </row>
    <row r="93" spans="3:3" x14ac:dyDescent="0.25">
      <c r="C93" s="18"/>
    </row>
    <row r="94" spans="3:3" x14ac:dyDescent="0.25">
      <c r="C94" s="18"/>
    </row>
    <row r="95" spans="3:3" x14ac:dyDescent="0.25">
      <c r="C95" s="18"/>
    </row>
    <row r="96" spans="3:3" x14ac:dyDescent="0.25">
      <c r="C96" s="18"/>
    </row>
    <row r="97" spans="3:3" x14ac:dyDescent="0.25">
      <c r="C97" s="18"/>
    </row>
    <row r="98" spans="3:3" x14ac:dyDescent="0.25">
      <c r="C98" s="18"/>
    </row>
    <row r="99" spans="3:3" x14ac:dyDescent="0.25">
      <c r="C99" s="18"/>
    </row>
    <row r="100" spans="3:3" x14ac:dyDescent="0.25">
      <c r="C100" s="18"/>
    </row>
    <row r="101" spans="3:3" x14ac:dyDescent="0.25">
      <c r="C101" s="18"/>
    </row>
    <row r="102" spans="3:3" x14ac:dyDescent="0.25">
      <c r="C102" s="18"/>
    </row>
    <row r="103" spans="3:3" x14ac:dyDescent="0.25">
      <c r="C103" s="18"/>
    </row>
    <row r="104" spans="3:3" x14ac:dyDescent="0.25">
      <c r="C104" s="18"/>
    </row>
    <row r="105" spans="3:3" x14ac:dyDescent="0.25">
      <c r="C105" s="18"/>
    </row>
    <row r="106" spans="3:3" x14ac:dyDescent="0.25">
      <c r="C106" s="18"/>
    </row>
    <row r="107" spans="3:3" x14ac:dyDescent="0.25">
      <c r="C107" s="18"/>
    </row>
    <row r="108" spans="3:3" x14ac:dyDescent="0.25">
      <c r="C108" s="18"/>
    </row>
    <row r="109" spans="3:3" x14ac:dyDescent="0.25">
      <c r="C109" s="18"/>
    </row>
    <row r="110" spans="3:3" x14ac:dyDescent="0.25">
      <c r="C110" s="18"/>
    </row>
    <row r="111" spans="3:3" x14ac:dyDescent="0.25">
      <c r="C111" s="18"/>
    </row>
    <row r="112" spans="3:3" x14ac:dyDescent="0.25">
      <c r="C112" s="18"/>
    </row>
    <row r="113" spans="3:3" x14ac:dyDescent="0.25">
      <c r="C113" s="18"/>
    </row>
    <row r="114" spans="3:3" x14ac:dyDescent="0.25">
      <c r="C114" s="18"/>
    </row>
    <row r="115" spans="3:3" x14ac:dyDescent="0.25">
      <c r="C115" s="18"/>
    </row>
    <row r="116" spans="3:3" x14ac:dyDescent="0.25">
      <c r="C116" s="18"/>
    </row>
    <row r="117" spans="3:3" x14ac:dyDescent="0.25">
      <c r="C117" s="18"/>
    </row>
    <row r="118" spans="3:3" x14ac:dyDescent="0.25">
      <c r="C118" s="18"/>
    </row>
    <row r="119" spans="3:3" x14ac:dyDescent="0.25">
      <c r="C119" s="18"/>
    </row>
    <row r="120" spans="3:3" x14ac:dyDescent="0.25">
      <c r="C120" s="18"/>
    </row>
    <row r="121" spans="3:3" x14ac:dyDescent="0.25">
      <c r="C121" s="18"/>
    </row>
    <row r="122" spans="3:3" x14ac:dyDescent="0.25">
      <c r="C122" s="18"/>
    </row>
    <row r="123" spans="3:3" x14ac:dyDescent="0.25">
      <c r="C123" s="18"/>
    </row>
    <row r="124" spans="3:3" x14ac:dyDescent="0.25">
      <c r="C124" s="18"/>
    </row>
    <row r="125" spans="3:3" x14ac:dyDescent="0.25">
      <c r="C125" s="18"/>
    </row>
    <row r="126" spans="3:3" x14ac:dyDescent="0.25">
      <c r="C126" s="18"/>
    </row>
    <row r="127" spans="3:3" x14ac:dyDescent="0.25">
      <c r="C127" s="18"/>
    </row>
    <row r="128" spans="3:3" x14ac:dyDescent="0.25">
      <c r="C128" s="18"/>
    </row>
    <row r="129" spans="3:3" x14ac:dyDescent="0.25">
      <c r="C129" s="18"/>
    </row>
    <row r="130" spans="3:3" x14ac:dyDescent="0.25">
      <c r="C130" s="18"/>
    </row>
    <row r="131" spans="3:3" x14ac:dyDescent="0.25">
      <c r="C131" s="18"/>
    </row>
    <row r="132" spans="3:3" x14ac:dyDescent="0.25">
      <c r="C132" s="18"/>
    </row>
    <row r="133" spans="3:3" x14ac:dyDescent="0.25">
      <c r="C133" s="18"/>
    </row>
    <row r="134" spans="3:3" x14ac:dyDescent="0.25">
      <c r="C134" s="18"/>
    </row>
    <row r="135" spans="3:3" x14ac:dyDescent="0.25">
      <c r="C135" s="18"/>
    </row>
    <row r="136" spans="3:3" x14ac:dyDescent="0.25">
      <c r="C136" s="18"/>
    </row>
    <row r="137" spans="3:3" x14ac:dyDescent="0.25">
      <c r="C137" s="18"/>
    </row>
    <row r="138" spans="3:3" x14ac:dyDescent="0.25">
      <c r="C138" s="18"/>
    </row>
    <row r="139" spans="3:3" x14ac:dyDescent="0.25">
      <c r="C139" s="18"/>
    </row>
    <row r="140" spans="3:3" x14ac:dyDescent="0.25">
      <c r="C140" s="18"/>
    </row>
    <row r="141" spans="3:3" x14ac:dyDescent="0.25">
      <c r="C141" s="18"/>
    </row>
    <row r="142" spans="3:3" x14ac:dyDescent="0.25">
      <c r="C142" s="18"/>
    </row>
    <row r="143" spans="3:3" x14ac:dyDescent="0.25">
      <c r="C143" s="18"/>
    </row>
    <row r="144" spans="3:3" x14ac:dyDescent="0.25">
      <c r="C144" s="18"/>
    </row>
    <row r="145" spans="3:3" x14ac:dyDescent="0.25">
      <c r="C145" s="18"/>
    </row>
    <row r="146" spans="3:3" x14ac:dyDescent="0.25">
      <c r="C146" s="18"/>
    </row>
    <row r="147" spans="3:3" x14ac:dyDescent="0.25">
      <c r="C147" s="18"/>
    </row>
    <row r="148" spans="3:3" x14ac:dyDescent="0.25">
      <c r="C148" s="18"/>
    </row>
    <row r="149" spans="3:3" x14ac:dyDescent="0.25">
      <c r="C149" s="18"/>
    </row>
    <row r="150" spans="3:3" x14ac:dyDescent="0.25">
      <c r="C150" s="18"/>
    </row>
    <row r="151" spans="3:3" x14ac:dyDescent="0.25">
      <c r="C151" s="18"/>
    </row>
    <row r="152" spans="3:3" x14ac:dyDescent="0.25">
      <c r="C152" s="18"/>
    </row>
    <row r="153" spans="3:3" x14ac:dyDescent="0.25">
      <c r="C153" s="18"/>
    </row>
    <row r="154" spans="3:3" x14ac:dyDescent="0.25">
      <c r="C154" s="18"/>
    </row>
    <row r="155" spans="3:3" x14ac:dyDescent="0.25">
      <c r="C155" s="18"/>
    </row>
    <row r="156" spans="3:3" x14ac:dyDescent="0.25">
      <c r="C156" s="18"/>
    </row>
    <row r="157" spans="3:3" x14ac:dyDescent="0.25">
      <c r="C157" s="18"/>
    </row>
    <row r="158" spans="3:3" x14ac:dyDescent="0.25">
      <c r="C158" s="18"/>
    </row>
    <row r="159" spans="3:3" x14ac:dyDescent="0.25">
      <c r="C159" s="18"/>
    </row>
    <row r="160" spans="3:3" x14ac:dyDescent="0.25">
      <c r="C160" s="18"/>
    </row>
    <row r="161" spans="3:3" x14ac:dyDescent="0.25">
      <c r="C161" s="18"/>
    </row>
    <row r="162" spans="3:3" x14ac:dyDescent="0.25">
      <c r="C162" s="18"/>
    </row>
    <row r="163" spans="3:3" x14ac:dyDescent="0.25">
      <c r="C163" s="18"/>
    </row>
    <row r="164" spans="3:3" x14ac:dyDescent="0.25">
      <c r="C164" s="18"/>
    </row>
    <row r="165" spans="3:3" x14ac:dyDescent="0.25">
      <c r="C165" s="18"/>
    </row>
    <row r="166" spans="3:3" x14ac:dyDescent="0.25">
      <c r="C166" s="18"/>
    </row>
    <row r="167" spans="3:3" x14ac:dyDescent="0.25">
      <c r="C167" s="18"/>
    </row>
    <row r="168" spans="3:3" x14ac:dyDescent="0.25">
      <c r="C168" s="18"/>
    </row>
    <row r="169" spans="3:3" x14ac:dyDescent="0.25">
      <c r="C169" s="18"/>
    </row>
    <row r="170" spans="3:3" x14ac:dyDescent="0.25">
      <c r="C170" s="18"/>
    </row>
    <row r="171" spans="3:3" x14ac:dyDescent="0.25">
      <c r="C171" s="18"/>
    </row>
    <row r="172" spans="3:3" x14ac:dyDescent="0.25">
      <c r="C172" s="18"/>
    </row>
    <row r="173" spans="3:3" x14ac:dyDescent="0.25">
      <c r="C173" s="18"/>
    </row>
  </sheetData>
  <mergeCells count="6">
    <mergeCell ref="A1:C1"/>
    <mergeCell ref="A2:C2"/>
    <mergeCell ref="A3:C3"/>
    <mergeCell ref="A4:C4"/>
    <mergeCell ref="A6:A7"/>
    <mergeCell ref="B6:C6"/>
  </mergeCells>
  <pageMargins left="0.7" right="0.7" top="0.75" bottom="0.75" header="0.3" footer="0.3"/>
  <pageSetup scale="96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E37" sqref="E37"/>
    </sheetView>
  </sheetViews>
  <sheetFormatPr baseColWidth="10" defaultRowHeight="15" x14ac:dyDescent="0.25"/>
  <cols>
    <col min="1" max="1" width="26.7109375" style="142" customWidth="1"/>
    <col min="2" max="2" width="28" style="142" customWidth="1"/>
    <col min="3" max="4" width="20.7109375" style="143" customWidth="1"/>
    <col min="5" max="5" width="22.7109375" style="142" customWidth="1"/>
    <col min="6" max="6" width="23.28515625" style="2" customWidth="1"/>
    <col min="7" max="7" width="21.85546875" style="144" customWidth="1"/>
    <col min="8" max="8" width="4" style="2" customWidth="1"/>
    <col min="9" max="9" width="23.140625" style="2" customWidth="1"/>
    <col min="10" max="256" width="11.42578125" style="2"/>
    <col min="257" max="257" width="26.7109375" style="2" customWidth="1"/>
    <col min="258" max="258" width="28" style="2" customWidth="1"/>
    <col min="259" max="260" width="20.7109375" style="2" customWidth="1"/>
    <col min="261" max="261" width="22.7109375" style="2" customWidth="1"/>
    <col min="262" max="262" width="23.28515625" style="2" customWidth="1"/>
    <col min="263" max="263" width="21.85546875" style="2" customWidth="1"/>
    <col min="264" max="264" width="4" style="2" customWidth="1"/>
    <col min="265" max="265" width="23.140625" style="2" customWidth="1"/>
    <col min="266" max="512" width="11.42578125" style="2"/>
    <col min="513" max="513" width="26.7109375" style="2" customWidth="1"/>
    <col min="514" max="514" width="28" style="2" customWidth="1"/>
    <col min="515" max="516" width="20.7109375" style="2" customWidth="1"/>
    <col min="517" max="517" width="22.7109375" style="2" customWidth="1"/>
    <col min="518" max="518" width="23.28515625" style="2" customWidth="1"/>
    <col min="519" max="519" width="21.85546875" style="2" customWidth="1"/>
    <col min="520" max="520" width="4" style="2" customWidth="1"/>
    <col min="521" max="521" width="23.140625" style="2" customWidth="1"/>
    <col min="522" max="768" width="11.42578125" style="2"/>
    <col min="769" max="769" width="26.7109375" style="2" customWidth="1"/>
    <col min="770" max="770" width="28" style="2" customWidth="1"/>
    <col min="771" max="772" width="20.7109375" style="2" customWidth="1"/>
    <col min="773" max="773" width="22.7109375" style="2" customWidth="1"/>
    <col min="774" max="774" width="23.28515625" style="2" customWidth="1"/>
    <col min="775" max="775" width="21.85546875" style="2" customWidth="1"/>
    <col min="776" max="776" width="4" style="2" customWidth="1"/>
    <col min="777" max="777" width="23.140625" style="2" customWidth="1"/>
    <col min="778" max="1024" width="11.42578125" style="2"/>
    <col min="1025" max="1025" width="26.7109375" style="2" customWidth="1"/>
    <col min="1026" max="1026" width="28" style="2" customWidth="1"/>
    <col min="1027" max="1028" width="20.7109375" style="2" customWidth="1"/>
    <col min="1029" max="1029" width="22.7109375" style="2" customWidth="1"/>
    <col min="1030" max="1030" width="23.28515625" style="2" customWidth="1"/>
    <col min="1031" max="1031" width="21.85546875" style="2" customWidth="1"/>
    <col min="1032" max="1032" width="4" style="2" customWidth="1"/>
    <col min="1033" max="1033" width="23.140625" style="2" customWidth="1"/>
    <col min="1034" max="1280" width="11.42578125" style="2"/>
    <col min="1281" max="1281" width="26.7109375" style="2" customWidth="1"/>
    <col min="1282" max="1282" width="28" style="2" customWidth="1"/>
    <col min="1283" max="1284" width="20.7109375" style="2" customWidth="1"/>
    <col min="1285" max="1285" width="22.7109375" style="2" customWidth="1"/>
    <col min="1286" max="1286" width="23.28515625" style="2" customWidth="1"/>
    <col min="1287" max="1287" width="21.85546875" style="2" customWidth="1"/>
    <col min="1288" max="1288" width="4" style="2" customWidth="1"/>
    <col min="1289" max="1289" width="23.140625" style="2" customWidth="1"/>
    <col min="1290" max="1536" width="11.42578125" style="2"/>
    <col min="1537" max="1537" width="26.7109375" style="2" customWidth="1"/>
    <col min="1538" max="1538" width="28" style="2" customWidth="1"/>
    <col min="1539" max="1540" width="20.7109375" style="2" customWidth="1"/>
    <col min="1541" max="1541" width="22.7109375" style="2" customWidth="1"/>
    <col min="1542" max="1542" width="23.28515625" style="2" customWidth="1"/>
    <col min="1543" max="1543" width="21.85546875" style="2" customWidth="1"/>
    <col min="1544" max="1544" width="4" style="2" customWidth="1"/>
    <col min="1545" max="1545" width="23.140625" style="2" customWidth="1"/>
    <col min="1546" max="1792" width="11.42578125" style="2"/>
    <col min="1793" max="1793" width="26.7109375" style="2" customWidth="1"/>
    <col min="1794" max="1794" width="28" style="2" customWidth="1"/>
    <col min="1795" max="1796" width="20.7109375" style="2" customWidth="1"/>
    <col min="1797" max="1797" width="22.7109375" style="2" customWidth="1"/>
    <col min="1798" max="1798" width="23.28515625" style="2" customWidth="1"/>
    <col min="1799" max="1799" width="21.85546875" style="2" customWidth="1"/>
    <col min="1800" max="1800" width="4" style="2" customWidth="1"/>
    <col min="1801" max="1801" width="23.140625" style="2" customWidth="1"/>
    <col min="1802" max="2048" width="11.42578125" style="2"/>
    <col min="2049" max="2049" width="26.7109375" style="2" customWidth="1"/>
    <col min="2050" max="2050" width="28" style="2" customWidth="1"/>
    <col min="2051" max="2052" width="20.7109375" style="2" customWidth="1"/>
    <col min="2053" max="2053" width="22.7109375" style="2" customWidth="1"/>
    <col min="2054" max="2054" width="23.28515625" style="2" customWidth="1"/>
    <col min="2055" max="2055" width="21.85546875" style="2" customWidth="1"/>
    <col min="2056" max="2056" width="4" style="2" customWidth="1"/>
    <col min="2057" max="2057" width="23.140625" style="2" customWidth="1"/>
    <col min="2058" max="2304" width="11.42578125" style="2"/>
    <col min="2305" max="2305" width="26.7109375" style="2" customWidth="1"/>
    <col min="2306" max="2306" width="28" style="2" customWidth="1"/>
    <col min="2307" max="2308" width="20.7109375" style="2" customWidth="1"/>
    <col min="2309" max="2309" width="22.7109375" style="2" customWidth="1"/>
    <col min="2310" max="2310" width="23.28515625" style="2" customWidth="1"/>
    <col min="2311" max="2311" width="21.85546875" style="2" customWidth="1"/>
    <col min="2312" max="2312" width="4" style="2" customWidth="1"/>
    <col min="2313" max="2313" width="23.140625" style="2" customWidth="1"/>
    <col min="2314" max="2560" width="11.42578125" style="2"/>
    <col min="2561" max="2561" width="26.7109375" style="2" customWidth="1"/>
    <col min="2562" max="2562" width="28" style="2" customWidth="1"/>
    <col min="2563" max="2564" width="20.7109375" style="2" customWidth="1"/>
    <col min="2565" max="2565" width="22.7109375" style="2" customWidth="1"/>
    <col min="2566" max="2566" width="23.28515625" style="2" customWidth="1"/>
    <col min="2567" max="2567" width="21.85546875" style="2" customWidth="1"/>
    <col min="2568" max="2568" width="4" style="2" customWidth="1"/>
    <col min="2569" max="2569" width="23.140625" style="2" customWidth="1"/>
    <col min="2570" max="2816" width="11.42578125" style="2"/>
    <col min="2817" max="2817" width="26.7109375" style="2" customWidth="1"/>
    <col min="2818" max="2818" width="28" style="2" customWidth="1"/>
    <col min="2819" max="2820" width="20.7109375" style="2" customWidth="1"/>
    <col min="2821" max="2821" width="22.7109375" style="2" customWidth="1"/>
    <col min="2822" max="2822" width="23.28515625" style="2" customWidth="1"/>
    <col min="2823" max="2823" width="21.85546875" style="2" customWidth="1"/>
    <col min="2824" max="2824" width="4" style="2" customWidth="1"/>
    <col min="2825" max="2825" width="23.140625" style="2" customWidth="1"/>
    <col min="2826" max="3072" width="11.42578125" style="2"/>
    <col min="3073" max="3073" width="26.7109375" style="2" customWidth="1"/>
    <col min="3074" max="3074" width="28" style="2" customWidth="1"/>
    <col min="3075" max="3076" width="20.7109375" style="2" customWidth="1"/>
    <col min="3077" max="3077" width="22.7109375" style="2" customWidth="1"/>
    <col min="3078" max="3078" width="23.28515625" style="2" customWidth="1"/>
    <col min="3079" max="3079" width="21.85546875" style="2" customWidth="1"/>
    <col min="3080" max="3080" width="4" style="2" customWidth="1"/>
    <col min="3081" max="3081" width="23.140625" style="2" customWidth="1"/>
    <col min="3082" max="3328" width="11.42578125" style="2"/>
    <col min="3329" max="3329" width="26.7109375" style="2" customWidth="1"/>
    <col min="3330" max="3330" width="28" style="2" customWidth="1"/>
    <col min="3331" max="3332" width="20.7109375" style="2" customWidth="1"/>
    <col min="3333" max="3333" width="22.7109375" style="2" customWidth="1"/>
    <col min="3334" max="3334" width="23.28515625" style="2" customWidth="1"/>
    <col min="3335" max="3335" width="21.85546875" style="2" customWidth="1"/>
    <col min="3336" max="3336" width="4" style="2" customWidth="1"/>
    <col min="3337" max="3337" width="23.140625" style="2" customWidth="1"/>
    <col min="3338" max="3584" width="11.42578125" style="2"/>
    <col min="3585" max="3585" width="26.7109375" style="2" customWidth="1"/>
    <col min="3586" max="3586" width="28" style="2" customWidth="1"/>
    <col min="3587" max="3588" width="20.7109375" style="2" customWidth="1"/>
    <col min="3589" max="3589" width="22.7109375" style="2" customWidth="1"/>
    <col min="3590" max="3590" width="23.28515625" style="2" customWidth="1"/>
    <col min="3591" max="3591" width="21.85546875" style="2" customWidth="1"/>
    <col min="3592" max="3592" width="4" style="2" customWidth="1"/>
    <col min="3593" max="3593" width="23.140625" style="2" customWidth="1"/>
    <col min="3594" max="3840" width="11.42578125" style="2"/>
    <col min="3841" max="3841" width="26.7109375" style="2" customWidth="1"/>
    <col min="3842" max="3842" width="28" style="2" customWidth="1"/>
    <col min="3843" max="3844" width="20.7109375" style="2" customWidth="1"/>
    <col min="3845" max="3845" width="22.7109375" style="2" customWidth="1"/>
    <col min="3846" max="3846" width="23.28515625" style="2" customWidth="1"/>
    <col min="3847" max="3847" width="21.85546875" style="2" customWidth="1"/>
    <col min="3848" max="3848" width="4" style="2" customWidth="1"/>
    <col min="3849" max="3849" width="23.140625" style="2" customWidth="1"/>
    <col min="3850" max="4096" width="11.42578125" style="2"/>
    <col min="4097" max="4097" width="26.7109375" style="2" customWidth="1"/>
    <col min="4098" max="4098" width="28" style="2" customWidth="1"/>
    <col min="4099" max="4100" width="20.7109375" style="2" customWidth="1"/>
    <col min="4101" max="4101" width="22.7109375" style="2" customWidth="1"/>
    <col min="4102" max="4102" width="23.28515625" style="2" customWidth="1"/>
    <col min="4103" max="4103" width="21.85546875" style="2" customWidth="1"/>
    <col min="4104" max="4104" width="4" style="2" customWidth="1"/>
    <col min="4105" max="4105" width="23.140625" style="2" customWidth="1"/>
    <col min="4106" max="4352" width="11.42578125" style="2"/>
    <col min="4353" max="4353" width="26.7109375" style="2" customWidth="1"/>
    <col min="4354" max="4354" width="28" style="2" customWidth="1"/>
    <col min="4355" max="4356" width="20.7109375" style="2" customWidth="1"/>
    <col min="4357" max="4357" width="22.7109375" style="2" customWidth="1"/>
    <col min="4358" max="4358" width="23.28515625" style="2" customWidth="1"/>
    <col min="4359" max="4359" width="21.85546875" style="2" customWidth="1"/>
    <col min="4360" max="4360" width="4" style="2" customWidth="1"/>
    <col min="4361" max="4361" width="23.140625" style="2" customWidth="1"/>
    <col min="4362" max="4608" width="11.42578125" style="2"/>
    <col min="4609" max="4609" width="26.7109375" style="2" customWidth="1"/>
    <col min="4610" max="4610" width="28" style="2" customWidth="1"/>
    <col min="4611" max="4612" width="20.7109375" style="2" customWidth="1"/>
    <col min="4613" max="4613" width="22.7109375" style="2" customWidth="1"/>
    <col min="4614" max="4614" width="23.28515625" style="2" customWidth="1"/>
    <col min="4615" max="4615" width="21.85546875" style="2" customWidth="1"/>
    <col min="4616" max="4616" width="4" style="2" customWidth="1"/>
    <col min="4617" max="4617" width="23.140625" style="2" customWidth="1"/>
    <col min="4618" max="4864" width="11.42578125" style="2"/>
    <col min="4865" max="4865" width="26.7109375" style="2" customWidth="1"/>
    <col min="4866" max="4866" width="28" style="2" customWidth="1"/>
    <col min="4867" max="4868" width="20.7109375" style="2" customWidth="1"/>
    <col min="4869" max="4869" width="22.7109375" style="2" customWidth="1"/>
    <col min="4870" max="4870" width="23.28515625" style="2" customWidth="1"/>
    <col min="4871" max="4871" width="21.85546875" style="2" customWidth="1"/>
    <col min="4872" max="4872" width="4" style="2" customWidth="1"/>
    <col min="4873" max="4873" width="23.140625" style="2" customWidth="1"/>
    <col min="4874" max="5120" width="11.42578125" style="2"/>
    <col min="5121" max="5121" width="26.7109375" style="2" customWidth="1"/>
    <col min="5122" max="5122" width="28" style="2" customWidth="1"/>
    <col min="5123" max="5124" width="20.7109375" style="2" customWidth="1"/>
    <col min="5125" max="5125" width="22.7109375" style="2" customWidth="1"/>
    <col min="5126" max="5126" width="23.28515625" style="2" customWidth="1"/>
    <col min="5127" max="5127" width="21.85546875" style="2" customWidth="1"/>
    <col min="5128" max="5128" width="4" style="2" customWidth="1"/>
    <col min="5129" max="5129" width="23.140625" style="2" customWidth="1"/>
    <col min="5130" max="5376" width="11.42578125" style="2"/>
    <col min="5377" max="5377" width="26.7109375" style="2" customWidth="1"/>
    <col min="5378" max="5378" width="28" style="2" customWidth="1"/>
    <col min="5379" max="5380" width="20.7109375" style="2" customWidth="1"/>
    <col min="5381" max="5381" width="22.7109375" style="2" customWidth="1"/>
    <col min="5382" max="5382" width="23.28515625" style="2" customWidth="1"/>
    <col min="5383" max="5383" width="21.85546875" style="2" customWidth="1"/>
    <col min="5384" max="5384" width="4" style="2" customWidth="1"/>
    <col min="5385" max="5385" width="23.140625" style="2" customWidth="1"/>
    <col min="5386" max="5632" width="11.42578125" style="2"/>
    <col min="5633" max="5633" width="26.7109375" style="2" customWidth="1"/>
    <col min="5634" max="5634" width="28" style="2" customWidth="1"/>
    <col min="5635" max="5636" width="20.7109375" style="2" customWidth="1"/>
    <col min="5637" max="5637" width="22.7109375" style="2" customWidth="1"/>
    <col min="5638" max="5638" width="23.28515625" style="2" customWidth="1"/>
    <col min="5639" max="5639" width="21.85546875" style="2" customWidth="1"/>
    <col min="5640" max="5640" width="4" style="2" customWidth="1"/>
    <col min="5641" max="5641" width="23.140625" style="2" customWidth="1"/>
    <col min="5642" max="5888" width="11.42578125" style="2"/>
    <col min="5889" max="5889" width="26.7109375" style="2" customWidth="1"/>
    <col min="5890" max="5890" width="28" style="2" customWidth="1"/>
    <col min="5891" max="5892" width="20.7109375" style="2" customWidth="1"/>
    <col min="5893" max="5893" width="22.7109375" style="2" customWidth="1"/>
    <col min="5894" max="5894" width="23.28515625" style="2" customWidth="1"/>
    <col min="5895" max="5895" width="21.85546875" style="2" customWidth="1"/>
    <col min="5896" max="5896" width="4" style="2" customWidth="1"/>
    <col min="5897" max="5897" width="23.140625" style="2" customWidth="1"/>
    <col min="5898" max="6144" width="11.42578125" style="2"/>
    <col min="6145" max="6145" width="26.7109375" style="2" customWidth="1"/>
    <col min="6146" max="6146" width="28" style="2" customWidth="1"/>
    <col min="6147" max="6148" width="20.7109375" style="2" customWidth="1"/>
    <col min="6149" max="6149" width="22.7109375" style="2" customWidth="1"/>
    <col min="6150" max="6150" width="23.28515625" style="2" customWidth="1"/>
    <col min="6151" max="6151" width="21.85546875" style="2" customWidth="1"/>
    <col min="6152" max="6152" width="4" style="2" customWidth="1"/>
    <col min="6153" max="6153" width="23.140625" style="2" customWidth="1"/>
    <col min="6154" max="6400" width="11.42578125" style="2"/>
    <col min="6401" max="6401" width="26.7109375" style="2" customWidth="1"/>
    <col min="6402" max="6402" width="28" style="2" customWidth="1"/>
    <col min="6403" max="6404" width="20.7109375" style="2" customWidth="1"/>
    <col min="6405" max="6405" width="22.7109375" style="2" customWidth="1"/>
    <col min="6406" max="6406" width="23.28515625" style="2" customWidth="1"/>
    <col min="6407" max="6407" width="21.85546875" style="2" customWidth="1"/>
    <col min="6408" max="6408" width="4" style="2" customWidth="1"/>
    <col min="6409" max="6409" width="23.140625" style="2" customWidth="1"/>
    <col min="6410" max="6656" width="11.42578125" style="2"/>
    <col min="6657" max="6657" width="26.7109375" style="2" customWidth="1"/>
    <col min="6658" max="6658" width="28" style="2" customWidth="1"/>
    <col min="6659" max="6660" width="20.7109375" style="2" customWidth="1"/>
    <col min="6661" max="6661" width="22.7109375" style="2" customWidth="1"/>
    <col min="6662" max="6662" width="23.28515625" style="2" customWidth="1"/>
    <col min="6663" max="6663" width="21.85546875" style="2" customWidth="1"/>
    <col min="6664" max="6664" width="4" style="2" customWidth="1"/>
    <col min="6665" max="6665" width="23.140625" style="2" customWidth="1"/>
    <col min="6666" max="6912" width="11.42578125" style="2"/>
    <col min="6913" max="6913" width="26.7109375" style="2" customWidth="1"/>
    <col min="6914" max="6914" width="28" style="2" customWidth="1"/>
    <col min="6915" max="6916" width="20.7109375" style="2" customWidth="1"/>
    <col min="6917" max="6917" width="22.7109375" style="2" customWidth="1"/>
    <col min="6918" max="6918" width="23.28515625" style="2" customWidth="1"/>
    <col min="6919" max="6919" width="21.85546875" style="2" customWidth="1"/>
    <col min="6920" max="6920" width="4" style="2" customWidth="1"/>
    <col min="6921" max="6921" width="23.140625" style="2" customWidth="1"/>
    <col min="6922" max="7168" width="11.42578125" style="2"/>
    <col min="7169" max="7169" width="26.7109375" style="2" customWidth="1"/>
    <col min="7170" max="7170" width="28" style="2" customWidth="1"/>
    <col min="7171" max="7172" width="20.7109375" style="2" customWidth="1"/>
    <col min="7173" max="7173" width="22.7109375" style="2" customWidth="1"/>
    <col min="7174" max="7174" width="23.28515625" style="2" customWidth="1"/>
    <col min="7175" max="7175" width="21.85546875" style="2" customWidth="1"/>
    <col min="7176" max="7176" width="4" style="2" customWidth="1"/>
    <col min="7177" max="7177" width="23.140625" style="2" customWidth="1"/>
    <col min="7178" max="7424" width="11.42578125" style="2"/>
    <col min="7425" max="7425" width="26.7109375" style="2" customWidth="1"/>
    <col min="7426" max="7426" width="28" style="2" customWidth="1"/>
    <col min="7427" max="7428" width="20.7109375" style="2" customWidth="1"/>
    <col min="7429" max="7429" width="22.7109375" style="2" customWidth="1"/>
    <col min="7430" max="7430" width="23.28515625" style="2" customWidth="1"/>
    <col min="7431" max="7431" width="21.85546875" style="2" customWidth="1"/>
    <col min="7432" max="7432" width="4" style="2" customWidth="1"/>
    <col min="7433" max="7433" width="23.140625" style="2" customWidth="1"/>
    <col min="7434" max="7680" width="11.42578125" style="2"/>
    <col min="7681" max="7681" width="26.7109375" style="2" customWidth="1"/>
    <col min="7682" max="7682" width="28" style="2" customWidth="1"/>
    <col min="7683" max="7684" width="20.7109375" style="2" customWidth="1"/>
    <col min="7685" max="7685" width="22.7109375" style="2" customWidth="1"/>
    <col min="7686" max="7686" width="23.28515625" style="2" customWidth="1"/>
    <col min="7687" max="7687" width="21.85546875" style="2" customWidth="1"/>
    <col min="7688" max="7688" width="4" style="2" customWidth="1"/>
    <col min="7689" max="7689" width="23.140625" style="2" customWidth="1"/>
    <col min="7690" max="7936" width="11.42578125" style="2"/>
    <col min="7937" max="7937" width="26.7109375" style="2" customWidth="1"/>
    <col min="7938" max="7938" width="28" style="2" customWidth="1"/>
    <col min="7939" max="7940" width="20.7109375" style="2" customWidth="1"/>
    <col min="7941" max="7941" width="22.7109375" style="2" customWidth="1"/>
    <col min="7942" max="7942" width="23.28515625" style="2" customWidth="1"/>
    <col min="7943" max="7943" width="21.85546875" style="2" customWidth="1"/>
    <col min="7944" max="7944" width="4" style="2" customWidth="1"/>
    <col min="7945" max="7945" width="23.140625" style="2" customWidth="1"/>
    <col min="7946" max="8192" width="11.42578125" style="2"/>
    <col min="8193" max="8193" width="26.7109375" style="2" customWidth="1"/>
    <col min="8194" max="8194" width="28" style="2" customWidth="1"/>
    <col min="8195" max="8196" width="20.7109375" style="2" customWidth="1"/>
    <col min="8197" max="8197" width="22.7109375" style="2" customWidth="1"/>
    <col min="8198" max="8198" width="23.28515625" style="2" customWidth="1"/>
    <col min="8199" max="8199" width="21.85546875" style="2" customWidth="1"/>
    <col min="8200" max="8200" width="4" style="2" customWidth="1"/>
    <col min="8201" max="8201" width="23.140625" style="2" customWidth="1"/>
    <col min="8202" max="8448" width="11.42578125" style="2"/>
    <col min="8449" max="8449" width="26.7109375" style="2" customWidth="1"/>
    <col min="8450" max="8450" width="28" style="2" customWidth="1"/>
    <col min="8451" max="8452" width="20.7109375" style="2" customWidth="1"/>
    <col min="8453" max="8453" width="22.7109375" style="2" customWidth="1"/>
    <col min="8454" max="8454" width="23.28515625" style="2" customWidth="1"/>
    <col min="8455" max="8455" width="21.85546875" style="2" customWidth="1"/>
    <col min="8456" max="8456" width="4" style="2" customWidth="1"/>
    <col min="8457" max="8457" width="23.140625" style="2" customWidth="1"/>
    <col min="8458" max="8704" width="11.42578125" style="2"/>
    <col min="8705" max="8705" width="26.7109375" style="2" customWidth="1"/>
    <col min="8706" max="8706" width="28" style="2" customWidth="1"/>
    <col min="8707" max="8708" width="20.7109375" style="2" customWidth="1"/>
    <col min="8709" max="8709" width="22.7109375" style="2" customWidth="1"/>
    <col min="8710" max="8710" width="23.28515625" style="2" customWidth="1"/>
    <col min="8711" max="8711" width="21.85546875" style="2" customWidth="1"/>
    <col min="8712" max="8712" width="4" style="2" customWidth="1"/>
    <col min="8713" max="8713" width="23.140625" style="2" customWidth="1"/>
    <col min="8714" max="8960" width="11.42578125" style="2"/>
    <col min="8961" max="8961" width="26.7109375" style="2" customWidth="1"/>
    <col min="8962" max="8962" width="28" style="2" customWidth="1"/>
    <col min="8963" max="8964" width="20.7109375" style="2" customWidth="1"/>
    <col min="8965" max="8965" width="22.7109375" style="2" customWidth="1"/>
    <col min="8966" max="8966" width="23.28515625" style="2" customWidth="1"/>
    <col min="8967" max="8967" width="21.85546875" style="2" customWidth="1"/>
    <col min="8968" max="8968" width="4" style="2" customWidth="1"/>
    <col min="8969" max="8969" width="23.140625" style="2" customWidth="1"/>
    <col min="8970" max="9216" width="11.42578125" style="2"/>
    <col min="9217" max="9217" width="26.7109375" style="2" customWidth="1"/>
    <col min="9218" max="9218" width="28" style="2" customWidth="1"/>
    <col min="9219" max="9220" width="20.7109375" style="2" customWidth="1"/>
    <col min="9221" max="9221" width="22.7109375" style="2" customWidth="1"/>
    <col min="9222" max="9222" width="23.28515625" style="2" customWidth="1"/>
    <col min="9223" max="9223" width="21.85546875" style="2" customWidth="1"/>
    <col min="9224" max="9224" width="4" style="2" customWidth="1"/>
    <col min="9225" max="9225" width="23.140625" style="2" customWidth="1"/>
    <col min="9226" max="9472" width="11.42578125" style="2"/>
    <col min="9473" max="9473" width="26.7109375" style="2" customWidth="1"/>
    <col min="9474" max="9474" width="28" style="2" customWidth="1"/>
    <col min="9475" max="9476" width="20.7109375" style="2" customWidth="1"/>
    <col min="9477" max="9477" width="22.7109375" style="2" customWidth="1"/>
    <col min="9478" max="9478" width="23.28515625" style="2" customWidth="1"/>
    <col min="9479" max="9479" width="21.85546875" style="2" customWidth="1"/>
    <col min="9480" max="9480" width="4" style="2" customWidth="1"/>
    <col min="9481" max="9481" width="23.140625" style="2" customWidth="1"/>
    <col min="9482" max="9728" width="11.42578125" style="2"/>
    <col min="9729" max="9729" width="26.7109375" style="2" customWidth="1"/>
    <col min="9730" max="9730" width="28" style="2" customWidth="1"/>
    <col min="9731" max="9732" width="20.7109375" style="2" customWidth="1"/>
    <col min="9733" max="9733" width="22.7109375" style="2" customWidth="1"/>
    <col min="9734" max="9734" width="23.28515625" style="2" customWidth="1"/>
    <col min="9735" max="9735" width="21.85546875" style="2" customWidth="1"/>
    <col min="9736" max="9736" width="4" style="2" customWidth="1"/>
    <col min="9737" max="9737" width="23.140625" style="2" customWidth="1"/>
    <col min="9738" max="9984" width="11.42578125" style="2"/>
    <col min="9985" max="9985" width="26.7109375" style="2" customWidth="1"/>
    <col min="9986" max="9986" width="28" style="2" customWidth="1"/>
    <col min="9987" max="9988" width="20.7109375" style="2" customWidth="1"/>
    <col min="9989" max="9989" width="22.7109375" style="2" customWidth="1"/>
    <col min="9990" max="9990" width="23.28515625" style="2" customWidth="1"/>
    <col min="9991" max="9991" width="21.85546875" style="2" customWidth="1"/>
    <col min="9992" max="9992" width="4" style="2" customWidth="1"/>
    <col min="9993" max="9993" width="23.140625" style="2" customWidth="1"/>
    <col min="9994" max="10240" width="11.42578125" style="2"/>
    <col min="10241" max="10241" width="26.7109375" style="2" customWidth="1"/>
    <col min="10242" max="10242" width="28" style="2" customWidth="1"/>
    <col min="10243" max="10244" width="20.7109375" style="2" customWidth="1"/>
    <col min="10245" max="10245" width="22.7109375" style="2" customWidth="1"/>
    <col min="10246" max="10246" width="23.28515625" style="2" customWidth="1"/>
    <col min="10247" max="10247" width="21.85546875" style="2" customWidth="1"/>
    <col min="10248" max="10248" width="4" style="2" customWidth="1"/>
    <col min="10249" max="10249" width="23.140625" style="2" customWidth="1"/>
    <col min="10250" max="10496" width="11.42578125" style="2"/>
    <col min="10497" max="10497" width="26.7109375" style="2" customWidth="1"/>
    <col min="10498" max="10498" width="28" style="2" customWidth="1"/>
    <col min="10499" max="10500" width="20.7109375" style="2" customWidth="1"/>
    <col min="10501" max="10501" width="22.7109375" style="2" customWidth="1"/>
    <col min="10502" max="10502" width="23.28515625" style="2" customWidth="1"/>
    <col min="10503" max="10503" width="21.85546875" style="2" customWidth="1"/>
    <col min="10504" max="10504" width="4" style="2" customWidth="1"/>
    <col min="10505" max="10505" width="23.140625" style="2" customWidth="1"/>
    <col min="10506" max="10752" width="11.42578125" style="2"/>
    <col min="10753" max="10753" width="26.7109375" style="2" customWidth="1"/>
    <col min="10754" max="10754" width="28" style="2" customWidth="1"/>
    <col min="10755" max="10756" width="20.7109375" style="2" customWidth="1"/>
    <col min="10757" max="10757" width="22.7109375" style="2" customWidth="1"/>
    <col min="10758" max="10758" width="23.28515625" style="2" customWidth="1"/>
    <col min="10759" max="10759" width="21.85546875" style="2" customWidth="1"/>
    <col min="10760" max="10760" width="4" style="2" customWidth="1"/>
    <col min="10761" max="10761" width="23.140625" style="2" customWidth="1"/>
    <col min="10762" max="11008" width="11.42578125" style="2"/>
    <col min="11009" max="11009" width="26.7109375" style="2" customWidth="1"/>
    <col min="11010" max="11010" width="28" style="2" customWidth="1"/>
    <col min="11011" max="11012" width="20.7109375" style="2" customWidth="1"/>
    <col min="11013" max="11013" width="22.7109375" style="2" customWidth="1"/>
    <col min="11014" max="11014" width="23.28515625" style="2" customWidth="1"/>
    <col min="11015" max="11015" width="21.85546875" style="2" customWidth="1"/>
    <col min="11016" max="11016" width="4" style="2" customWidth="1"/>
    <col min="11017" max="11017" width="23.140625" style="2" customWidth="1"/>
    <col min="11018" max="11264" width="11.42578125" style="2"/>
    <col min="11265" max="11265" width="26.7109375" style="2" customWidth="1"/>
    <col min="11266" max="11266" width="28" style="2" customWidth="1"/>
    <col min="11267" max="11268" width="20.7109375" style="2" customWidth="1"/>
    <col min="11269" max="11269" width="22.7109375" style="2" customWidth="1"/>
    <col min="11270" max="11270" width="23.28515625" style="2" customWidth="1"/>
    <col min="11271" max="11271" width="21.85546875" style="2" customWidth="1"/>
    <col min="11272" max="11272" width="4" style="2" customWidth="1"/>
    <col min="11273" max="11273" width="23.140625" style="2" customWidth="1"/>
    <col min="11274" max="11520" width="11.42578125" style="2"/>
    <col min="11521" max="11521" width="26.7109375" style="2" customWidth="1"/>
    <col min="11522" max="11522" width="28" style="2" customWidth="1"/>
    <col min="11523" max="11524" width="20.7109375" style="2" customWidth="1"/>
    <col min="11525" max="11525" width="22.7109375" style="2" customWidth="1"/>
    <col min="11526" max="11526" width="23.28515625" style="2" customWidth="1"/>
    <col min="11527" max="11527" width="21.85546875" style="2" customWidth="1"/>
    <col min="11528" max="11528" width="4" style="2" customWidth="1"/>
    <col min="11529" max="11529" width="23.140625" style="2" customWidth="1"/>
    <col min="11530" max="11776" width="11.42578125" style="2"/>
    <col min="11777" max="11777" width="26.7109375" style="2" customWidth="1"/>
    <col min="11778" max="11778" width="28" style="2" customWidth="1"/>
    <col min="11779" max="11780" width="20.7109375" style="2" customWidth="1"/>
    <col min="11781" max="11781" width="22.7109375" style="2" customWidth="1"/>
    <col min="11782" max="11782" width="23.28515625" style="2" customWidth="1"/>
    <col min="11783" max="11783" width="21.85546875" style="2" customWidth="1"/>
    <col min="11784" max="11784" width="4" style="2" customWidth="1"/>
    <col min="11785" max="11785" width="23.140625" style="2" customWidth="1"/>
    <col min="11786" max="12032" width="11.42578125" style="2"/>
    <col min="12033" max="12033" width="26.7109375" style="2" customWidth="1"/>
    <col min="12034" max="12034" width="28" style="2" customWidth="1"/>
    <col min="12035" max="12036" width="20.7109375" style="2" customWidth="1"/>
    <col min="12037" max="12037" width="22.7109375" style="2" customWidth="1"/>
    <col min="12038" max="12038" width="23.28515625" style="2" customWidth="1"/>
    <col min="12039" max="12039" width="21.85546875" style="2" customWidth="1"/>
    <col min="12040" max="12040" width="4" style="2" customWidth="1"/>
    <col min="12041" max="12041" width="23.140625" style="2" customWidth="1"/>
    <col min="12042" max="12288" width="11.42578125" style="2"/>
    <col min="12289" max="12289" width="26.7109375" style="2" customWidth="1"/>
    <col min="12290" max="12290" width="28" style="2" customWidth="1"/>
    <col min="12291" max="12292" width="20.7109375" style="2" customWidth="1"/>
    <col min="12293" max="12293" width="22.7109375" style="2" customWidth="1"/>
    <col min="12294" max="12294" width="23.28515625" style="2" customWidth="1"/>
    <col min="12295" max="12295" width="21.85546875" style="2" customWidth="1"/>
    <col min="12296" max="12296" width="4" style="2" customWidth="1"/>
    <col min="12297" max="12297" width="23.140625" style="2" customWidth="1"/>
    <col min="12298" max="12544" width="11.42578125" style="2"/>
    <col min="12545" max="12545" width="26.7109375" style="2" customWidth="1"/>
    <col min="12546" max="12546" width="28" style="2" customWidth="1"/>
    <col min="12547" max="12548" width="20.7109375" style="2" customWidth="1"/>
    <col min="12549" max="12549" width="22.7109375" style="2" customWidth="1"/>
    <col min="12550" max="12550" width="23.28515625" style="2" customWidth="1"/>
    <col min="12551" max="12551" width="21.85546875" style="2" customWidth="1"/>
    <col min="12552" max="12552" width="4" style="2" customWidth="1"/>
    <col min="12553" max="12553" width="23.140625" style="2" customWidth="1"/>
    <col min="12554" max="12800" width="11.42578125" style="2"/>
    <col min="12801" max="12801" width="26.7109375" style="2" customWidth="1"/>
    <col min="12802" max="12802" width="28" style="2" customWidth="1"/>
    <col min="12803" max="12804" width="20.7109375" style="2" customWidth="1"/>
    <col min="12805" max="12805" width="22.7109375" style="2" customWidth="1"/>
    <col min="12806" max="12806" width="23.28515625" style="2" customWidth="1"/>
    <col min="12807" max="12807" width="21.85546875" style="2" customWidth="1"/>
    <col min="12808" max="12808" width="4" style="2" customWidth="1"/>
    <col min="12809" max="12809" width="23.140625" style="2" customWidth="1"/>
    <col min="12810" max="13056" width="11.42578125" style="2"/>
    <col min="13057" max="13057" width="26.7109375" style="2" customWidth="1"/>
    <col min="13058" max="13058" width="28" style="2" customWidth="1"/>
    <col min="13059" max="13060" width="20.7109375" style="2" customWidth="1"/>
    <col min="13061" max="13061" width="22.7109375" style="2" customWidth="1"/>
    <col min="13062" max="13062" width="23.28515625" style="2" customWidth="1"/>
    <col min="13063" max="13063" width="21.85546875" style="2" customWidth="1"/>
    <col min="13064" max="13064" width="4" style="2" customWidth="1"/>
    <col min="13065" max="13065" width="23.140625" style="2" customWidth="1"/>
    <col min="13066" max="13312" width="11.42578125" style="2"/>
    <col min="13313" max="13313" width="26.7109375" style="2" customWidth="1"/>
    <col min="13314" max="13314" width="28" style="2" customWidth="1"/>
    <col min="13315" max="13316" width="20.7109375" style="2" customWidth="1"/>
    <col min="13317" max="13317" width="22.7109375" style="2" customWidth="1"/>
    <col min="13318" max="13318" width="23.28515625" style="2" customWidth="1"/>
    <col min="13319" max="13319" width="21.85546875" style="2" customWidth="1"/>
    <col min="13320" max="13320" width="4" style="2" customWidth="1"/>
    <col min="13321" max="13321" width="23.140625" style="2" customWidth="1"/>
    <col min="13322" max="13568" width="11.42578125" style="2"/>
    <col min="13569" max="13569" width="26.7109375" style="2" customWidth="1"/>
    <col min="13570" max="13570" width="28" style="2" customWidth="1"/>
    <col min="13571" max="13572" width="20.7109375" style="2" customWidth="1"/>
    <col min="13573" max="13573" width="22.7109375" style="2" customWidth="1"/>
    <col min="13574" max="13574" width="23.28515625" style="2" customWidth="1"/>
    <col min="13575" max="13575" width="21.85546875" style="2" customWidth="1"/>
    <col min="13576" max="13576" width="4" style="2" customWidth="1"/>
    <col min="13577" max="13577" width="23.140625" style="2" customWidth="1"/>
    <col min="13578" max="13824" width="11.42578125" style="2"/>
    <col min="13825" max="13825" width="26.7109375" style="2" customWidth="1"/>
    <col min="13826" max="13826" width="28" style="2" customWidth="1"/>
    <col min="13827" max="13828" width="20.7109375" style="2" customWidth="1"/>
    <col min="13829" max="13829" width="22.7109375" style="2" customWidth="1"/>
    <col min="13830" max="13830" width="23.28515625" style="2" customWidth="1"/>
    <col min="13831" max="13831" width="21.85546875" style="2" customWidth="1"/>
    <col min="13832" max="13832" width="4" style="2" customWidth="1"/>
    <col min="13833" max="13833" width="23.140625" style="2" customWidth="1"/>
    <col min="13834" max="14080" width="11.42578125" style="2"/>
    <col min="14081" max="14081" width="26.7109375" style="2" customWidth="1"/>
    <col min="14082" max="14082" width="28" style="2" customWidth="1"/>
    <col min="14083" max="14084" width="20.7109375" style="2" customWidth="1"/>
    <col min="14085" max="14085" width="22.7109375" style="2" customWidth="1"/>
    <col min="14086" max="14086" width="23.28515625" style="2" customWidth="1"/>
    <col min="14087" max="14087" width="21.85546875" style="2" customWidth="1"/>
    <col min="14088" max="14088" width="4" style="2" customWidth="1"/>
    <col min="14089" max="14089" width="23.140625" style="2" customWidth="1"/>
    <col min="14090" max="14336" width="11.42578125" style="2"/>
    <col min="14337" max="14337" width="26.7109375" style="2" customWidth="1"/>
    <col min="14338" max="14338" width="28" style="2" customWidth="1"/>
    <col min="14339" max="14340" width="20.7109375" style="2" customWidth="1"/>
    <col min="14341" max="14341" width="22.7109375" style="2" customWidth="1"/>
    <col min="14342" max="14342" width="23.28515625" style="2" customWidth="1"/>
    <col min="14343" max="14343" width="21.85546875" style="2" customWidth="1"/>
    <col min="14344" max="14344" width="4" style="2" customWidth="1"/>
    <col min="14345" max="14345" width="23.140625" style="2" customWidth="1"/>
    <col min="14346" max="14592" width="11.42578125" style="2"/>
    <col min="14593" max="14593" width="26.7109375" style="2" customWidth="1"/>
    <col min="14594" max="14594" width="28" style="2" customWidth="1"/>
    <col min="14595" max="14596" width="20.7109375" style="2" customWidth="1"/>
    <col min="14597" max="14597" width="22.7109375" style="2" customWidth="1"/>
    <col min="14598" max="14598" width="23.28515625" style="2" customWidth="1"/>
    <col min="14599" max="14599" width="21.85546875" style="2" customWidth="1"/>
    <col min="14600" max="14600" width="4" style="2" customWidth="1"/>
    <col min="14601" max="14601" width="23.140625" style="2" customWidth="1"/>
    <col min="14602" max="14848" width="11.42578125" style="2"/>
    <col min="14849" max="14849" width="26.7109375" style="2" customWidth="1"/>
    <col min="14850" max="14850" width="28" style="2" customWidth="1"/>
    <col min="14851" max="14852" width="20.7109375" style="2" customWidth="1"/>
    <col min="14853" max="14853" width="22.7109375" style="2" customWidth="1"/>
    <col min="14854" max="14854" width="23.28515625" style="2" customWidth="1"/>
    <col min="14855" max="14855" width="21.85546875" style="2" customWidth="1"/>
    <col min="14856" max="14856" width="4" style="2" customWidth="1"/>
    <col min="14857" max="14857" width="23.140625" style="2" customWidth="1"/>
    <col min="14858" max="15104" width="11.42578125" style="2"/>
    <col min="15105" max="15105" width="26.7109375" style="2" customWidth="1"/>
    <col min="15106" max="15106" width="28" style="2" customWidth="1"/>
    <col min="15107" max="15108" width="20.7109375" style="2" customWidth="1"/>
    <col min="15109" max="15109" width="22.7109375" style="2" customWidth="1"/>
    <col min="15110" max="15110" width="23.28515625" style="2" customWidth="1"/>
    <col min="15111" max="15111" width="21.85546875" style="2" customWidth="1"/>
    <col min="15112" max="15112" width="4" style="2" customWidth="1"/>
    <col min="15113" max="15113" width="23.140625" style="2" customWidth="1"/>
    <col min="15114" max="15360" width="11.42578125" style="2"/>
    <col min="15361" max="15361" width="26.7109375" style="2" customWidth="1"/>
    <col min="15362" max="15362" width="28" style="2" customWidth="1"/>
    <col min="15363" max="15364" width="20.7109375" style="2" customWidth="1"/>
    <col min="15365" max="15365" width="22.7109375" style="2" customWidth="1"/>
    <col min="15366" max="15366" width="23.28515625" style="2" customWidth="1"/>
    <col min="15367" max="15367" width="21.85546875" style="2" customWidth="1"/>
    <col min="15368" max="15368" width="4" style="2" customWidth="1"/>
    <col min="15369" max="15369" width="23.140625" style="2" customWidth="1"/>
    <col min="15370" max="15616" width="11.42578125" style="2"/>
    <col min="15617" max="15617" width="26.7109375" style="2" customWidth="1"/>
    <col min="15618" max="15618" width="28" style="2" customWidth="1"/>
    <col min="15619" max="15620" width="20.7109375" style="2" customWidth="1"/>
    <col min="15621" max="15621" width="22.7109375" style="2" customWidth="1"/>
    <col min="15622" max="15622" width="23.28515625" style="2" customWidth="1"/>
    <col min="15623" max="15623" width="21.85546875" style="2" customWidth="1"/>
    <col min="15624" max="15624" width="4" style="2" customWidth="1"/>
    <col min="15625" max="15625" width="23.140625" style="2" customWidth="1"/>
    <col min="15626" max="15872" width="11.42578125" style="2"/>
    <col min="15873" max="15873" width="26.7109375" style="2" customWidth="1"/>
    <col min="15874" max="15874" width="28" style="2" customWidth="1"/>
    <col min="15875" max="15876" width="20.7109375" style="2" customWidth="1"/>
    <col min="15877" max="15877" width="22.7109375" style="2" customWidth="1"/>
    <col min="15878" max="15878" width="23.28515625" style="2" customWidth="1"/>
    <col min="15879" max="15879" width="21.85546875" style="2" customWidth="1"/>
    <col min="15880" max="15880" width="4" style="2" customWidth="1"/>
    <col min="15881" max="15881" width="23.140625" style="2" customWidth="1"/>
    <col min="15882" max="16128" width="11.42578125" style="2"/>
    <col min="16129" max="16129" width="26.7109375" style="2" customWidth="1"/>
    <col min="16130" max="16130" width="28" style="2" customWidth="1"/>
    <col min="16131" max="16132" width="20.7109375" style="2" customWidth="1"/>
    <col min="16133" max="16133" width="22.7109375" style="2" customWidth="1"/>
    <col min="16134" max="16134" width="23.28515625" style="2" customWidth="1"/>
    <col min="16135" max="16135" width="21.85546875" style="2" customWidth="1"/>
    <col min="16136" max="16136" width="4" style="2" customWidth="1"/>
    <col min="16137" max="16137" width="23.140625" style="2" customWidth="1"/>
    <col min="16138" max="16384" width="11.42578125" style="2"/>
  </cols>
  <sheetData>
    <row r="1" spans="1:7" ht="21" customHeight="1" x14ac:dyDescent="0.35">
      <c r="A1" s="83" t="s">
        <v>0</v>
      </c>
      <c r="B1" s="84"/>
      <c r="C1" s="84"/>
      <c r="D1" s="84"/>
      <c r="E1" s="84"/>
      <c r="F1" s="84"/>
      <c r="G1" s="85"/>
    </row>
    <row r="2" spans="1:7" ht="21" customHeight="1" x14ac:dyDescent="0.35">
      <c r="A2" s="86" t="s">
        <v>4</v>
      </c>
      <c r="B2" s="87"/>
      <c r="C2" s="87"/>
      <c r="D2" s="87"/>
      <c r="E2" s="87"/>
      <c r="F2" s="87"/>
      <c r="G2" s="88"/>
    </row>
    <row r="3" spans="1:7" ht="21" customHeight="1" x14ac:dyDescent="0.25">
      <c r="A3" s="89" t="s">
        <v>163</v>
      </c>
      <c r="B3" s="90"/>
      <c r="C3" s="90"/>
      <c r="D3" s="90"/>
      <c r="E3" s="90"/>
      <c r="F3" s="90"/>
      <c r="G3" s="91"/>
    </row>
    <row r="4" spans="1:7" ht="21" customHeight="1" x14ac:dyDescent="0.25">
      <c r="A4" s="89" t="s">
        <v>136</v>
      </c>
      <c r="B4" s="90"/>
      <c r="C4" s="90"/>
      <c r="D4" s="90"/>
      <c r="E4" s="90"/>
      <c r="F4" s="90"/>
      <c r="G4" s="91"/>
    </row>
    <row r="5" spans="1:7" ht="21" customHeight="1" x14ac:dyDescent="0.35">
      <c r="A5" s="86" t="s">
        <v>3</v>
      </c>
      <c r="B5" s="87"/>
      <c r="C5" s="87"/>
      <c r="D5" s="87"/>
      <c r="E5" s="87"/>
      <c r="F5" s="87"/>
      <c r="G5" s="88"/>
    </row>
    <row r="6" spans="1:7" ht="15.75" thickBot="1" x14ac:dyDescent="0.3">
      <c r="A6" s="92"/>
      <c r="B6" s="93"/>
      <c r="C6" s="94"/>
      <c r="D6" s="94"/>
      <c r="E6" s="93"/>
      <c r="F6" s="95"/>
      <c r="G6" s="96"/>
    </row>
    <row r="7" spans="1:7" x14ac:dyDescent="0.25">
      <c r="A7" s="97" t="s">
        <v>164</v>
      </c>
      <c r="B7" s="97" t="s">
        <v>165</v>
      </c>
      <c r="C7" s="98" t="s">
        <v>166</v>
      </c>
      <c r="D7" s="98" t="s">
        <v>167</v>
      </c>
      <c r="E7" s="99" t="s">
        <v>168</v>
      </c>
      <c r="F7" s="99" t="s">
        <v>169</v>
      </c>
      <c r="G7" s="100" t="s">
        <v>170</v>
      </c>
    </row>
    <row r="8" spans="1:7" ht="15.75" thickBot="1" x14ac:dyDescent="0.3">
      <c r="A8" s="97"/>
      <c r="B8" s="97"/>
      <c r="C8" s="98"/>
      <c r="D8" s="98"/>
      <c r="E8" s="99"/>
      <c r="F8" s="99"/>
      <c r="G8" s="100"/>
    </row>
    <row r="9" spans="1:7" s="107" customFormat="1" x14ac:dyDescent="0.25">
      <c r="A9" s="101"/>
      <c r="B9" s="102"/>
      <c r="C9" s="103"/>
      <c r="D9" s="103"/>
      <c r="E9" s="104"/>
      <c r="F9" s="105"/>
      <c r="G9" s="106"/>
    </row>
    <row r="10" spans="1:7" x14ac:dyDescent="0.25">
      <c r="A10" s="108"/>
      <c r="B10" s="109"/>
      <c r="C10" s="110"/>
      <c r="D10" s="110"/>
      <c r="E10" s="111"/>
      <c r="F10" s="112"/>
      <c r="G10" s="113"/>
    </row>
    <row r="11" spans="1:7" s="114" customFormat="1" x14ac:dyDescent="0.25">
      <c r="A11" s="108"/>
      <c r="B11" s="109"/>
      <c r="C11" s="110"/>
      <c r="D11" s="110"/>
      <c r="E11" s="111"/>
      <c r="F11" s="112"/>
      <c r="G11" s="113"/>
    </row>
    <row r="12" spans="1:7" x14ac:dyDescent="0.25">
      <c r="A12" s="108"/>
      <c r="B12" s="109"/>
      <c r="C12" s="110"/>
      <c r="D12" s="110"/>
      <c r="E12" s="111"/>
      <c r="F12" s="112"/>
      <c r="G12" s="113"/>
    </row>
    <row r="13" spans="1:7" x14ac:dyDescent="0.25">
      <c r="A13" s="108"/>
      <c r="B13" s="109"/>
      <c r="C13" s="110"/>
      <c r="D13" s="110"/>
      <c r="E13" s="111"/>
      <c r="F13" s="112"/>
      <c r="G13" s="113"/>
    </row>
    <row r="14" spans="1:7" x14ac:dyDescent="0.25">
      <c r="A14" s="108"/>
      <c r="B14" s="109"/>
      <c r="C14" s="110"/>
      <c r="D14" s="110"/>
      <c r="E14" s="111"/>
      <c r="F14" s="112"/>
      <c r="G14" s="113"/>
    </row>
    <row r="15" spans="1:7" x14ac:dyDescent="0.25">
      <c r="A15" s="108"/>
      <c r="B15" s="109"/>
      <c r="C15" s="110"/>
      <c r="D15" s="110"/>
      <c r="E15" s="111"/>
      <c r="F15" s="112"/>
      <c r="G15" s="113"/>
    </row>
    <row r="16" spans="1:7" x14ac:dyDescent="0.25">
      <c r="A16" s="108"/>
      <c r="B16" s="109"/>
      <c r="C16" s="110"/>
      <c r="D16" s="110"/>
      <c r="E16" s="111"/>
      <c r="F16" s="112"/>
      <c r="G16" s="113"/>
    </row>
    <row r="17" spans="1:7" x14ac:dyDescent="0.25">
      <c r="A17" s="108"/>
      <c r="B17" s="109"/>
      <c r="C17" s="110"/>
      <c r="D17" s="110"/>
      <c r="E17" s="111"/>
      <c r="F17" s="112"/>
      <c r="G17" s="113"/>
    </row>
    <row r="18" spans="1:7" x14ac:dyDescent="0.25">
      <c r="A18" s="108"/>
      <c r="B18" s="109"/>
      <c r="C18" s="110"/>
      <c r="D18" s="110"/>
      <c r="E18" s="111"/>
      <c r="F18" s="112"/>
      <c r="G18" s="113"/>
    </row>
    <row r="19" spans="1:7" x14ac:dyDescent="0.25">
      <c r="A19" s="108"/>
      <c r="B19" s="109"/>
      <c r="C19" s="110"/>
      <c r="D19" s="110"/>
      <c r="E19" s="111"/>
      <c r="F19" s="112"/>
      <c r="G19" s="113"/>
    </row>
    <row r="20" spans="1:7" x14ac:dyDescent="0.25">
      <c r="A20" s="108"/>
      <c r="B20" s="109"/>
      <c r="C20" s="110"/>
      <c r="D20" s="110"/>
      <c r="E20" s="111"/>
      <c r="F20" s="112"/>
      <c r="G20" s="113"/>
    </row>
    <row r="21" spans="1:7" x14ac:dyDescent="0.25">
      <c r="A21" s="108"/>
      <c r="B21" s="109"/>
      <c r="C21" s="110"/>
      <c r="D21" s="110"/>
      <c r="E21" s="111"/>
      <c r="F21" s="112"/>
      <c r="G21" s="113"/>
    </row>
    <row r="22" spans="1:7" x14ac:dyDescent="0.25">
      <c r="A22" s="108"/>
      <c r="B22" s="109"/>
      <c r="C22" s="110"/>
      <c r="D22" s="110"/>
      <c r="E22" s="111"/>
      <c r="F22" s="112"/>
      <c r="G22" s="113"/>
    </row>
    <row r="23" spans="1:7" x14ac:dyDescent="0.25">
      <c r="A23" s="108"/>
      <c r="B23" s="109"/>
      <c r="C23" s="110"/>
      <c r="D23" s="110"/>
      <c r="E23" s="111"/>
      <c r="F23" s="112"/>
      <c r="G23" s="113"/>
    </row>
    <row r="24" spans="1:7" x14ac:dyDescent="0.25">
      <c r="A24" s="108"/>
      <c r="B24" s="109"/>
      <c r="C24" s="110"/>
      <c r="D24" s="110"/>
      <c r="E24" s="111"/>
      <c r="F24" s="112"/>
      <c r="G24" s="113"/>
    </row>
    <row r="25" spans="1:7" x14ac:dyDescent="0.25">
      <c r="A25" s="108"/>
      <c r="B25" s="109"/>
      <c r="C25" s="110"/>
      <c r="D25" s="110"/>
      <c r="E25" s="111"/>
      <c r="F25" s="112"/>
      <c r="G25" s="113"/>
    </row>
    <row r="26" spans="1:7" x14ac:dyDescent="0.25">
      <c r="A26" s="108"/>
      <c r="B26" s="109"/>
      <c r="C26" s="110"/>
      <c r="D26" s="110"/>
      <c r="E26" s="111"/>
      <c r="F26" s="112"/>
      <c r="G26" s="113"/>
    </row>
    <row r="27" spans="1:7" x14ac:dyDescent="0.25">
      <c r="A27" s="108"/>
      <c r="B27" s="109"/>
      <c r="C27" s="110"/>
      <c r="D27" s="110"/>
      <c r="E27" s="111"/>
      <c r="F27" s="112"/>
      <c r="G27" s="113"/>
    </row>
    <row r="28" spans="1:7" x14ac:dyDescent="0.25">
      <c r="A28" s="108"/>
      <c r="B28" s="109"/>
      <c r="C28" s="110"/>
      <c r="D28" s="110"/>
      <c r="E28" s="111"/>
      <c r="F28" s="112"/>
      <c r="G28" s="113"/>
    </row>
    <row r="29" spans="1:7" x14ac:dyDescent="0.25">
      <c r="A29" s="108"/>
      <c r="B29" s="109"/>
      <c r="C29" s="110"/>
      <c r="D29" s="110"/>
      <c r="E29" s="111"/>
      <c r="F29" s="112"/>
      <c r="G29" s="113"/>
    </row>
    <row r="30" spans="1:7" x14ac:dyDescent="0.25">
      <c r="A30" s="108"/>
      <c r="B30" s="109"/>
      <c r="C30" s="110"/>
      <c r="D30" s="110"/>
      <c r="E30" s="111"/>
      <c r="F30" s="112"/>
      <c r="G30" s="113"/>
    </row>
    <row r="31" spans="1:7" x14ac:dyDescent="0.25">
      <c r="A31" s="108"/>
      <c r="B31" s="109"/>
      <c r="C31" s="110"/>
      <c r="D31" s="110"/>
      <c r="E31" s="111"/>
      <c r="F31" s="112"/>
      <c r="G31" s="113"/>
    </row>
    <row r="32" spans="1:7" x14ac:dyDescent="0.25">
      <c r="A32" s="108"/>
      <c r="B32" s="109"/>
      <c r="C32" s="110"/>
      <c r="D32" s="110"/>
      <c r="E32" s="111"/>
      <c r="F32" s="112"/>
      <c r="G32" s="113"/>
    </row>
    <row r="33" spans="1:7" x14ac:dyDescent="0.25">
      <c r="A33" s="108"/>
      <c r="B33" s="109"/>
      <c r="C33" s="110"/>
      <c r="D33" s="110"/>
      <c r="E33" s="111"/>
      <c r="F33" s="112"/>
      <c r="G33" s="113"/>
    </row>
    <row r="34" spans="1:7" x14ac:dyDescent="0.25">
      <c r="A34" s="108"/>
      <c r="B34" s="109"/>
      <c r="C34" s="110"/>
      <c r="D34" s="110"/>
      <c r="E34" s="111"/>
      <c r="F34" s="112"/>
      <c r="G34" s="113"/>
    </row>
    <row r="35" spans="1:7" x14ac:dyDescent="0.25">
      <c r="A35" s="108"/>
      <c r="B35" s="109"/>
      <c r="C35" s="110"/>
      <c r="D35" s="110"/>
      <c r="E35" s="111"/>
      <c r="F35" s="112"/>
      <c r="G35" s="113"/>
    </row>
    <row r="36" spans="1:7" x14ac:dyDescent="0.25">
      <c r="A36" s="108"/>
      <c r="B36" s="109"/>
      <c r="C36" s="110"/>
      <c r="D36" s="110"/>
      <c r="E36" s="115"/>
      <c r="F36" s="116"/>
      <c r="G36" s="117"/>
    </row>
    <row r="37" spans="1:7" x14ac:dyDescent="0.25">
      <c r="A37" s="108"/>
      <c r="B37" s="109"/>
      <c r="C37" s="110"/>
      <c r="D37" s="110"/>
      <c r="E37" s="115"/>
      <c r="F37" s="116"/>
      <c r="G37" s="113"/>
    </row>
    <row r="38" spans="1:7" ht="15.75" thickBot="1" x14ac:dyDescent="0.3">
      <c r="A38" s="118"/>
      <c r="B38" s="119"/>
      <c r="C38" s="120"/>
      <c r="D38" s="120"/>
      <c r="E38" s="121"/>
      <c r="F38" s="122"/>
      <c r="G38" s="123"/>
    </row>
    <row r="39" spans="1:7" x14ac:dyDescent="0.25">
      <c r="A39" s="124" t="s">
        <v>171</v>
      </c>
      <c r="B39" s="125"/>
      <c r="C39" s="126"/>
      <c r="D39" s="126"/>
      <c r="E39" s="127"/>
      <c r="F39" s="128"/>
      <c r="G39" s="129"/>
    </row>
    <row r="40" spans="1:7" x14ac:dyDescent="0.25">
      <c r="A40" s="130"/>
      <c r="B40" s="131"/>
      <c r="C40" s="131"/>
      <c r="D40" s="131"/>
      <c r="E40" s="131"/>
      <c r="F40" s="131"/>
      <c r="G40" s="132"/>
    </row>
    <row r="41" spans="1:7" x14ac:dyDescent="0.25">
      <c r="A41" s="130"/>
      <c r="B41" s="131"/>
      <c r="C41" s="131"/>
      <c r="D41" s="131"/>
      <c r="E41" s="131"/>
      <c r="F41" s="131"/>
      <c r="G41" s="132"/>
    </row>
    <row r="42" spans="1:7" x14ac:dyDescent="0.25">
      <c r="A42" s="130"/>
      <c r="B42" s="131"/>
      <c r="C42" s="131"/>
      <c r="D42" s="131"/>
      <c r="E42" s="131"/>
      <c r="F42" s="131"/>
      <c r="G42" s="132"/>
    </row>
    <row r="43" spans="1:7" x14ac:dyDescent="0.25">
      <c r="A43" s="133"/>
      <c r="B43" s="134"/>
      <c r="C43" s="134"/>
      <c r="D43" s="134"/>
      <c r="E43" s="134"/>
      <c r="F43" s="134"/>
      <c r="G43" s="135"/>
    </row>
    <row r="44" spans="1:7" ht="15.75" thickBot="1" x14ac:dyDescent="0.3">
      <c r="A44" s="136"/>
      <c r="B44" s="137"/>
      <c r="C44" s="138"/>
      <c r="D44" s="138"/>
      <c r="E44" s="139"/>
      <c r="F44" s="140"/>
      <c r="G44" s="141"/>
    </row>
  </sheetData>
  <mergeCells count="16">
    <mergeCell ref="F7:F8"/>
    <mergeCell ref="G7:G8"/>
    <mergeCell ref="A40:G40"/>
    <mergeCell ref="A41:G41"/>
    <mergeCell ref="A42:G42"/>
    <mergeCell ref="A43:G43"/>
    <mergeCell ref="A1:G1"/>
    <mergeCell ref="A2:G2"/>
    <mergeCell ref="A3:G3"/>
    <mergeCell ref="A4:G4"/>
    <mergeCell ref="A5:G5"/>
    <mergeCell ref="A7:A8"/>
    <mergeCell ref="B7:B8"/>
    <mergeCell ref="C7:C8"/>
    <mergeCell ref="D7:D8"/>
    <mergeCell ref="E7:E8"/>
  </mergeCells>
  <pageMargins left="0.7" right="0.7" top="0.75" bottom="0.75" header="0.3" footer="0.3"/>
  <pageSetup scale="74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BIENES INMUEBLES</vt:lpstr>
      <vt:lpstr>BIENES MUEBLES</vt:lpstr>
      <vt:lpstr>Software</vt:lpstr>
      <vt:lpstr>Depreciacion</vt:lpstr>
      <vt:lpstr>Rel. cuentas bancarias</vt:lpstr>
      <vt:lpstr>Rel esquemas bursatiles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2019-02-22T21:16:42Z</cp:lastPrinted>
  <dcterms:created xsi:type="dcterms:W3CDTF">2019-02-22T21:08:29Z</dcterms:created>
  <dcterms:modified xsi:type="dcterms:W3CDTF">2019-02-22T21:17:12Z</dcterms:modified>
</cp:coreProperties>
</file>